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90" windowWidth="24675" windowHeight="11550"/>
  </bookViews>
  <sheets>
    <sheet name="I stopień stacjonarne" sheetId="1" r:id="rId1"/>
    <sheet name="I stopien niestacj." sheetId="2" r:id="rId2"/>
  </sheets>
  <definedNames>
    <definedName name="_xlnm.Print_Area" localSheetId="1">'I stopien niestacj.'!$A$1:$AT$107</definedName>
    <definedName name="_xlnm.Print_Area" localSheetId="0">'I stopień stacjonarne'!$A$2:$AS$107</definedName>
  </definedNames>
  <calcPr calcId="124519"/>
</workbook>
</file>

<file path=xl/calcChain.xml><?xml version="1.0" encoding="utf-8"?>
<calcChain xmlns="http://schemas.openxmlformats.org/spreadsheetml/2006/main">
  <c r="AS23" i="2"/>
  <c r="AR23"/>
  <c r="AQ23"/>
  <c r="AS23" i="1"/>
  <c r="AR23"/>
  <c r="AQ23"/>
  <c r="AS98" i="2" l="1"/>
  <c r="AR98"/>
  <c r="AQ98"/>
  <c r="AS97"/>
  <c r="AR97"/>
  <c r="AQ97"/>
  <c r="AS96"/>
  <c r="AR96"/>
  <c r="AQ96"/>
  <c r="AS95"/>
  <c r="AR95"/>
  <c r="AQ95"/>
  <c r="AS94"/>
  <c r="AR94"/>
  <c r="AQ94"/>
  <c r="AS93"/>
  <c r="AR93"/>
  <c r="AQ93"/>
  <c r="AS92"/>
  <c r="AR92"/>
  <c r="AQ92"/>
  <c r="AS91"/>
  <c r="AR91"/>
  <c r="AQ91"/>
  <c r="AS90"/>
  <c r="AR90"/>
  <c r="AQ90"/>
  <c r="AS89"/>
  <c r="AR89"/>
  <c r="AQ89"/>
  <c r="AS88"/>
  <c r="AR88"/>
  <c r="AQ88"/>
  <c r="AS87"/>
  <c r="AR87"/>
  <c r="AQ87"/>
  <c r="AS86"/>
  <c r="AR86"/>
  <c r="AQ86"/>
  <c r="AS85"/>
  <c r="AR85"/>
  <c r="AQ85"/>
  <c r="AS84"/>
  <c r="AR84"/>
  <c r="AQ84"/>
  <c r="AS83"/>
  <c r="AR83"/>
  <c r="AQ83"/>
  <c r="AS78"/>
  <c r="AS77"/>
  <c r="AS75"/>
  <c r="AS74"/>
  <c r="AS73"/>
  <c r="AS71"/>
  <c r="AS69"/>
  <c r="AR78"/>
  <c r="AR77"/>
  <c r="AR75"/>
  <c r="AR74"/>
  <c r="AR73"/>
  <c r="AR71"/>
  <c r="AR69"/>
  <c r="AQ78"/>
  <c r="AQ77"/>
  <c r="AQ75"/>
  <c r="AQ74"/>
  <c r="AQ73"/>
  <c r="AQ71"/>
  <c r="AQ69"/>
  <c r="AS53"/>
  <c r="AS52"/>
  <c r="AR53"/>
  <c r="AR52"/>
  <c r="AQ53"/>
  <c r="AQ52"/>
  <c r="AS40"/>
  <c r="AR40"/>
  <c r="AQ40"/>
  <c r="AS39"/>
  <c r="AR39"/>
  <c r="AQ39"/>
  <c r="AS38"/>
  <c r="AR38"/>
  <c r="AQ38"/>
  <c r="AS92" i="1"/>
  <c r="AR92"/>
  <c r="AQ92"/>
  <c r="AS95"/>
  <c r="AR95"/>
  <c r="AQ95"/>
  <c r="AS96"/>
  <c r="AR96"/>
  <c r="AQ96"/>
  <c r="AS93"/>
  <c r="AR93"/>
  <c r="AQ93"/>
  <c r="AS87"/>
  <c r="AR87"/>
  <c r="AQ87"/>
  <c r="AS75"/>
  <c r="AS74"/>
  <c r="AR75"/>
  <c r="AR74"/>
  <c r="AQ75"/>
  <c r="AQ74"/>
  <c r="AS69"/>
  <c r="AR69"/>
  <c r="AQ69"/>
  <c r="AS71"/>
  <c r="AR71"/>
  <c r="AQ71"/>
  <c r="AS40"/>
  <c r="AR40"/>
  <c r="AQ40"/>
  <c r="AS77"/>
  <c r="AR77"/>
  <c r="AQ77"/>
  <c r="AS79"/>
  <c r="AR79"/>
  <c r="AQ79"/>
  <c r="AS52"/>
  <c r="AR52"/>
  <c r="AQ52"/>
  <c r="AS78"/>
  <c r="AR78"/>
  <c r="AQ78"/>
  <c r="AS39"/>
  <c r="AR39"/>
  <c r="AQ39"/>
  <c r="AS38"/>
  <c r="AR38"/>
  <c r="AQ38"/>
  <c r="AS70" i="2" l="1"/>
  <c r="AR70"/>
  <c r="AQ70"/>
  <c r="AS70" i="1"/>
  <c r="AR70"/>
  <c r="AQ70"/>
  <c r="AS73"/>
  <c r="AR73"/>
  <c r="AQ73"/>
  <c r="AS60" i="2"/>
  <c r="AR60"/>
  <c r="AQ60"/>
  <c r="AS59"/>
  <c r="AR59"/>
  <c r="AQ59"/>
  <c r="AS60" i="1"/>
  <c r="AR60"/>
  <c r="AQ60"/>
  <c r="AS59"/>
  <c r="AR59"/>
  <c r="AQ59"/>
  <c r="AS31" i="2"/>
  <c r="AR31"/>
  <c r="AQ31"/>
  <c r="AS31" i="1"/>
  <c r="AR31"/>
  <c r="AQ31"/>
  <c r="AS89" l="1"/>
  <c r="AR89"/>
  <c r="AQ89"/>
  <c r="AS101" i="2" l="1"/>
  <c r="AR101"/>
  <c r="AQ101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AS80"/>
  <c r="AR80"/>
  <c r="AQ80"/>
  <c r="AS79"/>
  <c r="AR79"/>
  <c r="AQ79"/>
  <c r="AS76"/>
  <c r="AR76"/>
  <c r="AQ76"/>
  <c r="AS72"/>
  <c r="AR72"/>
  <c r="AQ72"/>
  <c r="AS68"/>
  <c r="AR68"/>
  <c r="AQ68"/>
  <c r="AS67"/>
  <c r="AR67"/>
  <c r="AQ67"/>
  <c r="AS66"/>
  <c r="AR66"/>
  <c r="AQ66"/>
  <c r="AS65"/>
  <c r="AR65"/>
  <c r="AQ65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AS61"/>
  <c r="AR61"/>
  <c r="AQ61"/>
  <c r="AS58"/>
  <c r="AR58"/>
  <c r="AQ58"/>
  <c r="AS57"/>
  <c r="AR57"/>
  <c r="AQ57"/>
  <c r="AS56"/>
  <c r="AR56"/>
  <c r="AQ56"/>
  <c r="AS55"/>
  <c r="AR55"/>
  <c r="AQ55"/>
  <c r="AS54"/>
  <c r="AR54"/>
  <c r="AQ54"/>
  <c r="AS51"/>
  <c r="AR51"/>
  <c r="AQ51"/>
  <c r="AS50"/>
  <c r="AR50"/>
  <c r="AQ50"/>
  <c r="AS49"/>
  <c r="AR49"/>
  <c r="AQ49"/>
  <c r="AS48"/>
  <c r="AR48"/>
  <c r="AQ48"/>
  <c r="AS47"/>
  <c r="AR47"/>
  <c r="AQ47"/>
  <c r="AS46"/>
  <c r="AR46"/>
  <c r="AQ46"/>
  <c r="AS45"/>
  <c r="AR45"/>
  <c r="AQ45"/>
  <c r="AS44"/>
  <c r="AR44"/>
  <c r="AQ44"/>
  <c r="AS43"/>
  <c r="AR43"/>
  <c r="AQ43"/>
  <c r="AS42"/>
  <c r="AR42"/>
  <c r="AQ42"/>
  <c r="AS41"/>
  <c r="AR41"/>
  <c r="AQ41"/>
  <c r="AS37"/>
  <c r="AR37"/>
  <c r="AQ37"/>
  <c r="AS36"/>
  <c r="AR36"/>
  <c r="AQ36"/>
  <c r="AS35"/>
  <c r="AR35"/>
  <c r="AQ35"/>
  <c r="AS34"/>
  <c r="AR34"/>
  <c r="AQ34"/>
  <c r="AS33"/>
  <c r="AR33"/>
  <c r="AQ33"/>
  <c r="AS32"/>
  <c r="AR32"/>
  <c r="AQ32"/>
  <c r="AS30"/>
  <c r="AR30"/>
  <c r="AQ30"/>
  <c r="AS29"/>
  <c r="AR29"/>
  <c r="AQ29"/>
  <c r="AS28"/>
  <c r="AR28"/>
  <c r="AQ28"/>
  <c r="AS27"/>
  <c r="AR27"/>
  <c r="AQ27"/>
  <c r="AS26"/>
  <c r="AR26"/>
  <c r="AQ26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AS22"/>
  <c r="AR22"/>
  <c r="AQ22"/>
  <c r="AS21"/>
  <c r="AR21"/>
  <c r="AQ21"/>
  <c r="AS20"/>
  <c r="AR20"/>
  <c r="AQ20"/>
  <c r="AS19"/>
  <c r="AR19"/>
  <c r="AQ19"/>
  <c r="AS18"/>
  <c r="AR18"/>
  <c r="AQ18"/>
  <c r="AR17"/>
  <c r="AQ17"/>
  <c r="AR16"/>
  <c r="AQ16"/>
  <c r="AR15"/>
  <c r="AQ15"/>
  <c r="AS14"/>
  <c r="AR14"/>
  <c r="AQ14"/>
  <c r="AS13"/>
  <c r="AR13"/>
  <c r="AQ13"/>
  <c r="H99" i="1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S101"/>
  <c r="AR101"/>
  <c r="AQ101"/>
  <c r="AS83"/>
  <c r="AR84"/>
  <c r="AR85"/>
  <c r="AR86"/>
  <c r="AR88"/>
  <c r="AR90"/>
  <c r="AR91"/>
  <c r="AR94"/>
  <c r="AR97"/>
  <c r="AR98"/>
  <c r="AR83"/>
  <c r="AQ84"/>
  <c r="AQ85"/>
  <c r="AQ86"/>
  <c r="AQ88"/>
  <c r="AQ90"/>
  <c r="AQ91"/>
  <c r="AQ94"/>
  <c r="AQ97"/>
  <c r="AQ98"/>
  <c r="AQ83"/>
  <c r="AR66"/>
  <c r="AR67"/>
  <c r="AR68"/>
  <c r="AR72"/>
  <c r="AR76"/>
  <c r="AR80"/>
  <c r="AQ66"/>
  <c r="AQ67"/>
  <c r="AQ68"/>
  <c r="AQ72"/>
  <c r="AQ76"/>
  <c r="AQ80"/>
  <c r="AQ65"/>
  <c r="AR65"/>
  <c r="AQ27"/>
  <c r="AQ28"/>
  <c r="AQ29"/>
  <c r="AQ30"/>
  <c r="AQ32"/>
  <c r="AQ33"/>
  <c r="AQ34"/>
  <c r="AQ35"/>
  <c r="AQ36"/>
  <c r="AQ37"/>
  <c r="AQ41"/>
  <c r="AQ42"/>
  <c r="AQ43"/>
  <c r="AQ44"/>
  <c r="AQ45"/>
  <c r="AQ46"/>
  <c r="AQ47"/>
  <c r="AQ48"/>
  <c r="AQ49"/>
  <c r="AQ50"/>
  <c r="AQ51"/>
  <c r="AQ53"/>
  <c r="AQ54"/>
  <c r="AQ55"/>
  <c r="AQ56"/>
  <c r="AQ57"/>
  <c r="AQ58"/>
  <c r="AQ61"/>
  <c r="AQ26"/>
  <c r="AQ13"/>
  <c r="AQ14"/>
  <c r="AQ15"/>
  <c r="AQ16"/>
  <c r="AQ17"/>
  <c r="AQ18"/>
  <c r="AQ19"/>
  <c r="AQ20"/>
  <c r="AQ21"/>
  <c r="AQ22"/>
  <c r="AQ12"/>
  <c r="AS27"/>
  <c r="AS28"/>
  <c r="AS29"/>
  <c r="AS30"/>
  <c r="AS32"/>
  <c r="AS33"/>
  <c r="AS34"/>
  <c r="AS35"/>
  <c r="AS36"/>
  <c r="AS37"/>
  <c r="AS41"/>
  <c r="AS42"/>
  <c r="AS43"/>
  <c r="AS44"/>
  <c r="AS45"/>
  <c r="AS46"/>
  <c r="AS47"/>
  <c r="AS48"/>
  <c r="AS49"/>
  <c r="AS50"/>
  <c r="AS51"/>
  <c r="AS53"/>
  <c r="AS54"/>
  <c r="AS55"/>
  <c r="AS56"/>
  <c r="AS57"/>
  <c r="AS58"/>
  <c r="AS61"/>
  <c r="AR61"/>
  <c r="AR58"/>
  <c r="AR57"/>
  <c r="AR56"/>
  <c r="AR55"/>
  <c r="AR54"/>
  <c r="AR53"/>
  <c r="AR51"/>
  <c r="AR50"/>
  <c r="AR49"/>
  <c r="AR48"/>
  <c r="AR47"/>
  <c r="AR46"/>
  <c r="AR45"/>
  <c r="AR44"/>
  <c r="AR43"/>
  <c r="AR42"/>
  <c r="AR41"/>
  <c r="AR37"/>
  <c r="AR36"/>
  <c r="AR35"/>
  <c r="AR34"/>
  <c r="AR33"/>
  <c r="AR32"/>
  <c r="AR30"/>
  <c r="AR29"/>
  <c r="AR28"/>
  <c r="AR27"/>
  <c r="AR26"/>
  <c r="AS22"/>
  <c r="AS21"/>
  <c r="AS20"/>
  <c r="AS19"/>
  <c r="AS18"/>
  <c r="AS17"/>
  <c r="AS13"/>
  <c r="AS12"/>
  <c r="AR13"/>
  <c r="AR14"/>
  <c r="AR15"/>
  <c r="AR16"/>
  <c r="AR17"/>
  <c r="AR18"/>
  <c r="AR19"/>
  <c r="AR20"/>
  <c r="AR21"/>
  <c r="AR22"/>
  <c r="AR12"/>
  <c r="AS76"/>
  <c r="Z103" i="2" l="1"/>
  <c r="AD104"/>
  <c r="AH103"/>
  <c r="AP103"/>
  <c r="R103"/>
  <c r="I103"/>
  <c r="M103"/>
  <c r="Q103"/>
  <c r="U103"/>
  <c r="AC103"/>
  <c r="AO103"/>
  <c r="AQ99"/>
  <c r="N103"/>
  <c r="AS62"/>
  <c r="H103"/>
  <c r="L104"/>
  <c r="X104"/>
  <c r="AB103"/>
  <c r="AJ104"/>
  <c r="AN103"/>
  <c r="Y103"/>
  <c r="AS24" i="1"/>
  <c r="AQ81"/>
  <c r="AR81"/>
  <c r="AQ62"/>
  <c r="AG103" i="2"/>
  <c r="AF103"/>
  <c r="V103"/>
  <c r="T103"/>
  <c r="AL103"/>
  <c r="AK103"/>
  <c r="P103"/>
  <c r="J103"/>
  <c r="AR62"/>
  <c r="AS81"/>
  <c r="AS24"/>
  <c r="G103"/>
  <c r="K103"/>
  <c r="O103"/>
  <c r="S103"/>
  <c r="W103"/>
  <c r="AA103"/>
  <c r="AE103"/>
  <c r="AI103"/>
  <c r="AM103"/>
  <c r="AQ62"/>
  <c r="AR99"/>
  <c r="AS99"/>
  <c r="AQ81"/>
  <c r="AR81"/>
  <c r="AQ24"/>
  <c r="AR24"/>
  <c r="L103"/>
  <c r="X103"/>
  <c r="AJ103"/>
  <c r="R104"/>
  <c r="AP104"/>
  <c r="AD103"/>
  <c r="AR24" i="1"/>
  <c r="L24"/>
  <c r="R62"/>
  <c r="Q62"/>
  <c r="P62"/>
  <c r="O62"/>
  <c r="N62"/>
  <c r="M62"/>
  <c r="L62"/>
  <c r="K62"/>
  <c r="J62"/>
  <c r="I62"/>
  <c r="H62"/>
  <c r="G62"/>
  <c r="AS90"/>
  <c r="AS72"/>
  <c r="AS84"/>
  <c r="AS66"/>
  <c r="AS104" i="2" l="1"/>
  <c r="AS103"/>
  <c r="AQ103"/>
  <c r="AR103"/>
  <c r="AS85" i="1"/>
  <c r="AS67"/>
  <c r="AR99" l="1"/>
  <c r="AR62"/>
  <c r="AR103" l="1"/>
  <c r="AS98"/>
  <c r="AS80"/>
  <c r="AQ99" l="1"/>
  <c r="AQ24"/>
  <c r="G99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L103" s="1"/>
  <c r="K81"/>
  <c r="J81"/>
  <c r="I81"/>
  <c r="H81"/>
  <c r="G81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AP24"/>
  <c r="AO24"/>
  <c r="AO103" s="1"/>
  <c r="AN24"/>
  <c r="AM24"/>
  <c r="AL24"/>
  <c r="AK24"/>
  <c r="AJ24"/>
  <c r="AI24"/>
  <c r="AH24"/>
  <c r="AG24"/>
  <c r="AF24"/>
  <c r="AE24"/>
  <c r="AE103" s="1"/>
  <c r="AD24"/>
  <c r="AD103" s="1"/>
  <c r="AC24"/>
  <c r="AB24"/>
  <c r="AB103" s="1"/>
  <c r="AA24"/>
  <c r="Z24"/>
  <c r="Z103" s="1"/>
  <c r="Y24"/>
  <c r="Y103" s="1"/>
  <c r="X24"/>
  <c r="W24"/>
  <c r="W103" s="1"/>
  <c r="V24"/>
  <c r="U24"/>
  <c r="U103" s="1"/>
  <c r="T24"/>
  <c r="T103" s="1"/>
  <c r="S24"/>
  <c r="S103" s="1"/>
  <c r="R24"/>
  <c r="R103" s="1"/>
  <c r="Q24"/>
  <c r="Q103" s="1"/>
  <c r="P24"/>
  <c r="O24"/>
  <c r="O103" s="1"/>
  <c r="N24"/>
  <c r="N103" s="1"/>
  <c r="M24"/>
  <c r="M103" s="1"/>
  <c r="K24"/>
  <c r="J24"/>
  <c r="I24"/>
  <c r="H24"/>
  <c r="G24"/>
  <c r="AI103" l="1"/>
  <c r="AJ103"/>
  <c r="AF103"/>
  <c r="AC103"/>
  <c r="P103"/>
  <c r="AA103"/>
  <c r="V103"/>
  <c r="X103"/>
  <c r="I103"/>
  <c r="AG103"/>
  <c r="AH103"/>
  <c r="H103"/>
  <c r="J103"/>
  <c r="AK103"/>
  <c r="G103"/>
  <c r="K103"/>
  <c r="AN103"/>
  <c r="AM103"/>
  <c r="AL103"/>
  <c r="AP103"/>
  <c r="AQ103"/>
  <c r="L104"/>
  <c r="R104"/>
  <c r="AD104"/>
  <c r="AP104"/>
  <c r="X104"/>
  <c r="AJ104"/>
  <c r="AS97"/>
  <c r="AS94"/>
  <c r="AS91"/>
  <c r="AS88"/>
  <c r="AS86"/>
  <c r="AS68"/>
  <c r="AS65"/>
  <c r="AS26"/>
  <c r="AS81" l="1"/>
  <c r="AS104"/>
  <c r="AS99"/>
  <c r="AS62"/>
  <c r="AS103" l="1"/>
</calcChain>
</file>

<file path=xl/sharedStrings.xml><?xml version="1.0" encoding="utf-8"?>
<sst xmlns="http://schemas.openxmlformats.org/spreadsheetml/2006/main" count="570" uniqueCount="213">
  <si>
    <t>pięczęć jednostki organizacyjnej</t>
  </si>
  <si>
    <t>Rozkład godzin</t>
  </si>
  <si>
    <t>Lp.</t>
  </si>
  <si>
    <t>Przedmiot</t>
  </si>
  <si>
    <t>kod</t>
  </si>
  <si>
    <t>forma zal. po semestrze</t>
  </si>
  <si>
    <t>I rok</t>
  </si>
  <si>
    <t>II rok</t>
  </si>
  <si>
    <t>III rok</t>
  </si>
  <si>
    <t>Całkowity nakład pracy studenta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</si>
  <si>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</si>
  <si>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</si>
  <si>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</si>
  <si>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</si>
  <si>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</si>
  <si>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</si>
  <si>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</si>
  <si>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</si>
  <si>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</si>
  <si>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</si>
  <si>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I</t>
  </si>
  <si>
    <t>II</t>
  </si>
  <si>
    <t>III</t>
  </si>
  <si>
    <t>ECTS</t>
  </si>
  <si>
    <t>1. PRZEDMIOTY KSZTAŁCENIA OGÓLNEGO</t>
  </si>
  <si>
    <t>Język obcy</t>
  </si>
  <si>
    <t>Techniki informacyjno-komunikacyjne</t>
  </si>
  <si>
    <t>Ochrona własności przemysłowej i prawa autorskiego</t>
  </si>
  <si>
    <t>Przedsiębiorczość</t>
  </si>
  <si>
    <t>razem</t>
  </si>
  <si>
    <t>2. PRZEDMIOTY PODSTAWOWE/KIERUNKOWE</t>
  </si>
  <si>
    <t>3. PRZEDMIOTY DO WYBORU</t>
  </si>
  <si>
    <t>Razem przedmioty 1-4</t>
  </si>
  <si>
    <t>RAZEM</t>
  </si>
  <si>
    <t>Przedmioty z dziedziny nauk humanistycznych
i społecznych:</t>
  </si>
  <si>
    <t>Filozofia</t>
  </si>
  <si>
    <t>Wychowanie fizyczne</t>
  </si>
  <si>
    <t>4.PRAKTYKI</t>
  </si>
  <si>
    <t xml:space="preserve">Kierunek: KOSMETOLOGIA              </t>
  </si>
  <si>
    <t>Podstawy biologii</t>
  </si>
  <si>
    <t>Biofizyka</t>
  </si>
  <si>
    <t>Anatomia</t>
  </si>
  <si>
    <t>Histologia</t>
  </si>
  <si>
    <t xml:space="preserve">Fizjologia </t>
  </si>
  <si>
    <t>Patofizjologia</t>
  </si>
  <si>
    <t>Biochemia</t>
  </si>
  <si>
    <t>Mikrobiologia i immunologia</t>
  </si>
  <si>
    <t>Alergologia</t>
  </si>
  <si>
    <t>Farmakologia</t>
  </si>
  <si>
    <t>Pierwsza pomoc</t>
  </si>
  <si>
    <t>Podstawy komunikacji interpersonalnej</t>
  </si>
  <si>
    <t>Wybrane zagadnienia z prawa cywilnego, gospodarczego i prawa pracy</t>
  </si>
  <si>
    <t>Podstawy genetyki</t>
  </si>
  <si>
    <t>Cytofizjologia</t>
  </si>
  <si>
    <t>Podstawy chemii</t>
  </si>
  <si>
    <t>Podstawy toksykologii</t>
  </si>
  <si>
    <t>Dermatologia</t>
  </si>
  <si>
    <t>Zdobnictwo w kosmetyce</t>
  </si>
  <si>
    <t>Zasady wizażu i stylizacji</t>
  </si>
  <si>
    <t>Zastosowanie aparatury w kosmetologii</t>
  </si>
  <si>
    <t>Aromaterapia</t>
  </si>
  <si>
    <t>Angielski zawodowy</t>
  </si>
  <si>
    <t>Laseroterapia</t>
  </si>
  <si>
    <t>Chemia kosmetyczna</t>
  </si>
  <si>
    <t>Medycyna estetyczna</t>
  </si>
  <si>
    <t>Chirurgia plastyczna</t>
  </si>
  <si>
    <t>Kosmetologia lecznicza</t>
  </si>
  <si>
    <t>Kosmetologia upiększająca</t>
  </si>
  <si>
    <t>Kosmetologia pielęgnacyjna</t>
  </si>
  <si>
    <t>Kosmetologia upiększająca dłoni</t>
  </si>
  <si>
    <t>Kosmetologia upiększająca specjalistyczna</t>
  </si>
  <si>
    <t>Kształtowanie  sylwetki</t>
  </si>
  <si>
    <t>Podologia</t>
  </si>
  <si>
    <t>Podstawy flebologii</t>
  </si>
  <si>
    <t>Biotechnologia w kosmetologii</t>
  </si>
  <si>
    <t>Propedeutyka dietetyki</t>
  </si>
  <si>
    <t>Surowce w kosmetologii</t>
  </si>
  <si>
    <t>Zdrowie publiczne</t>
  </si>
  <si>
    <t>Modelowanie  sylwetki</t>
  </si>
  <si>
    <t>Pielęgnacja ciała i masaż bańką chińską</t>
  </si>
  <si>
    <t xml:space="preserve">Masaż klasyczny </t>
  </si>
  <si>
    <t>Pielęgnacja stóp</t>
  </si>
  <si>
    <t>Technologia kosmetyków</t>
  </si>
  <si>
    <t>Kosmetyki naturalne i certyfikacja ekologiczna</t>
  </si>
  <si>
    <t>Refleksoterapia</t>
  </si>
  <si>
    <t>Promocja zdrowia</t>
  </si>
  <si>
    <t>Seminarium dyplomowe</t>
  </si>
  <si>
    <t>Metodologia badań</t>
  </si>
  <si>
    <t>C/L</t>
  </si>
  <si>
    <t>Etyka</t>
  </si>
  <si>
    <t>Psychologia społeczna z elementami psychologii poznawczej</t>
  </si>
  <si>
    <t>2,3</t>
  </si>
  <si>
    <t>3,4</t>
  </si>
  <si>
    <t>5,6</t>
  </si>
  <si>
    <t>Razem godz.kont.</t>
  </si>
  <si>
    <t xml:space="preserve">   Refleksologia</t>
  </si>
  <si>
    <t>W</t>
  </si>
  <si>
    <t>IV</t>
  </si>
  <si>
    <t>Rodzaj zajęć: grupa I (W-wykład, WS-wykład specjalistyczny) grupa II (C-ćwiczenia, K-konwersatorium, L-laboratorium, P-praktyki, S-seminarium, W-warsztaty) grupa III (PW-projekt własny, E-e-learning)
                       grupa IV  (godziny niekontaktowe)</t>
  </si>
  <si>
    <t>Higiena i epidemiologia</t>
  </si>
  <si>
    <t xml:space="preserve">                                                                                               </t>
  </si>
  <si>
    <t>PRZEDMIOTY W ZAKRESIE WELLNESS &amp; SPA</t>
  </si>
  <si>
    <t>PRZEDMIOTY W ZAKRESIE KOSMETOLOGII PIELĘGNACYJNEJ I UPIĘKSZAJĄCEJ</t>
  </si>
  <si>
    <t>Odnowa biologiczna</t>
  </si>
  <si>
    <t>Sanus per aquam(SPA)</t>
  </si>
  <si>
    <t>Zdrowotne programy wellness</t>
  </si>
  <si>
    <t>Pielęgnacja ciała</t>
  </si>
  <si>
    <t>SPA dla dłoni i stóp</t>
  </si>
  <si>
    <t>Balneoterapia</t>
  </si>
  <si>
    <t>Relaks i wypoczynek</t>
  </si>
  <si>
    <t>Bodypaiting</t>
  </si>
  <si>
    <t>Estetyka</t>
  </si>
  <si>
    <t>Laseroterapia w kosmetologii upiększającej</t>
  </si>
  <si>
    <t>Masaż w kosmetologii pielęgnacyjnej</t>
  </si>
  <si>
    <t xml:space="preserve">Pielęgnacja dłoni </t>
  </si>
  <si>
    <t>Zaawansowane techniki wizażu</t>
  </si>
  <si>
    <t>Techniki relaksacyjne w kosmetologii</t>
  </si>
  <si>
    <t xml:space="preserve">BHP </t>
  </si>
  <si>
    <t>Szkolenie biblioteczne</t>
  </si>
  <si>
    <t>Praktyki zawodowe</t>
  </si>
  <si>
    <t>Rodzaj zajęć: grupa I (W-wykład, WS-wykład specjalistyczny) grupa II (C-ćwiczenia, K-konwersatorium, L-laboratorium, P-praktyki, S-seminarium, W-warsztaty) grupa III (PW-projekt własny, E-e-learning)  grupa IV (godziny niekontaktowe)</t>
  </si>
  <si>
    <t>HARMONOGRAM REALIZACJI PROGRAMU STUDIÓW STACJONARNYCH PIERWSZEGO STOPNIA (PLAN STUDIÓW)</t>
  </si>
  <si>
    <t>HARMONOGRAM REALIZACJI PROGRAMU STUDIÓW NIESTACJONARNYCH PIERWSZEGO STOPNIA (PLAN STUDIÓW)</t>
  </si>
  <si>
    <t xml:space="preserve">*Przedmioty w zakresie wsparcia studentów
w procesie uczenia się:
</t>
  </si>
  <si>
    <t>2,3 4,5</t>
  </si>
  <si>
    <t>2,3,4,5</t>
  </si>
  <si>
    <t>3,4,5,6</t>
  </si>
  <si>
    <t xml:space="preserve">1. Studenta obowiązują zajęcia z wychowania fizycznego w wymiarze 60 godzin
 2. Studenta obowiązuje szkolenie dotyczące BHP w wymiarze 4 godzin na I semestrze
 3. Studenta obowiązuje szkolenie biblioteczne w wymiarze 2 godzin na I semestrze
4.Lektorat dla obcokrajowców-język polski-4 ECTS.
</t>
  </si>
  <si>
    <t xml:space="preserve">1. Studenta obowiązuje szkolenie dotyczące BHP w wymiarze 4 godzin na I semestrze
2. Studenta obowiązuje szkolenie biblioteczne w wymiarze 2 godzin na I semestrze
</t>
  </si>
  <si>
    <t>Substancje zapachowe w kosmetologii</t>
  </si>
  <si>
    <t xml:space="preserve">                                                                                                od roku akad.2021/2022</t>
  </si>
  <si>
    <t>1012.4.KOS1.A.JO</t>
  </si>
  <si>
    <t>1012..KOS1.A.TIK</t>
  </si>
  <si>
    <t>1012.4.KOS1.A.OWPA</t>
  </si>
  <si>
    <t>1012.4.KOS1.A.P</t>
  </si>
  <si>
    <t>1012.4.KOS1.A.F</t>
  </si>
  <si>
    <t>1012.4.KOS1.A.E</t>
  </si>
  <si>
    <t>1012.4.KOS1.A.PSzEPP</t>
  </si>
  <si>
    <t>1012.4.KOS1.A.PW</t>
  </si>
  <si>
    <t>1012.4.KOS1.A.WF</t>
  </si>
  <si>
    <t>1012.4.KOS1.A.BHP</t>
  </si>
  <si>
    <t>1012.4.KOS1.A.PB</t>
  </si>
  <si>
    <t>1012.4.KOS1.B/C.PB</t>
  </si>
  <si>
    <t>1012.4.KOS1.B/C.BIO</t>
  </si>
  <si>
    <t>1012.4.KOS1.B/C.AN</t>
  </si>
  <si>
    <t>1012.4.KOS1.B/C.HIS</t>
  </si>
  <si>
    <t>1012.4.KOS1.B/C.FIZ</t>
  </si>
  <si>
    <t>1012.4.KOS1.B/C.CYT</t>
  </si>
  <si>
    <t>1012.4.KOS1.B/C.PAT</t>
  </si>
  <si>
    <t>1012.4.KOS1.B/C.MiIM</t>
  </si>
  <si>
    <t>1012.4.KOS1.B/C.AL</t>
  </si>
  <si>
    <t>1012.4.KOS1.B/C.FAR</t>
  </si>
  <si>
    <t>1012.4.KOS1.B/C.PP</t>
  </si>
  <si>
    <t>1012.4.KOS1.B/C.ZP</t>
  </si>
  <si>
    <t>1012.4.KOS1.B/C.HiE</t>
  </si>
  <si>
    <t>1012.4.KOS1.B/C.PD</t>
  </si>
  <si>
    <t>1012.4.KOS1.B/C.PG</t>
  </si>
  <si>
    <t>1012.4.KOS1.B/C.PCH</t>
  </si>
  <si>
    <t>1012.4.KOS1.B/C.PT</t>
  </si>
  <si>
    <t>1012.4.KOS1.B/C.DER</t>
  </si>
  <si>
    <t>1012.4.KOS1.B/C.SPA</t>
  </si>
  <si>
    <t>1012.4.KOS1.B/C.ZwK</t>
  </si>
  <si>
    <t>1012.4.KOS1.B/C.ZWiS</t>
  </si>
  <si>
    <t>1012.4.KOS1.B/C.ZAwK</t>
  </si>
  <si>
    <t>1012.4.KOS1.B/C2.AZ</t>
  </si>
  <si>
    <t>1012.4.KOS1.B/C.CHK</t>
  </si>
  <si>
    <t>1012.4.KOS1.B/C.ME</t>
  </si>
  <si>
    <t>1012.4.KOS1.B/C.PF</t>
  </si>
  <si>
    <t>1012.4.KOS1.B/C.CHP</t>
  </si>
  <si>
    <t>1012.4.KOS1.B/C.KL</t>
  </si>
  <si>
    <t>1012.4.KOS1.B/C.KU</t>
  </si>
  <si>
    <t>1012.4.KOS1.B/C.KP</t>
  </si>
  <si>
    <t>1012.4.KOS1.B/C.KUD</t>
  </si>
  <si>
    <t>1012.4.KOS1.B/C.KUS</t>
  </si>
  <si>
    <t>1012.4.KOS1.B/C.PKI</t>
  </si>
  <si>
    <t>1012.4.KOS1.B/C.WZzPC</t>
  </si>
  <si>
    <t>1012.4.KOS1.B/C.MB</t>
  </si>
  <si>
    <t>1012.4.KOS1.D.KS</t>
  </si>
  <si>
    <t>1012.4.KOS1.D.PC</t>
  </si>
  <si>
    <t>1012.4.KOS1.D.MK</t>
  </si>
  <si>
    <t>1012.4.KOS1.D.POD</t>
  </si>
  <si>
    <t>1012.4.KOS1.D.SPADiS</t>
  </si>
  <si>
    <t>1012.4.KOS1.D.KNiCE</t>
  </si>
  <si>
    <t>1012.4.KOS1.D.ZPW</t>
  </si>
  <si>
    <t>1012.4.KOS1.D.TK</t>
  </si>
  <si>
    <t>1012.4.KOS1.D.BAL</t>
  </si>
  <si>
    <t>1012.4.KOS1.D.PZ</t>
  </si>
  <si>
    <t>1012.4.KOS1.D.RiW</t>
  </si>
  <si>
    <t>1012.4.KOS1.D.REFLOG</t>
  </si>
  <si>
    <t>1012.4.KOS1.D.AROM</t>
  </si>
  <si>
    <t>1012.4.KOS1.D.OBIOL</t>
  </si>
  <si>
    <t>1012.4.KOS1.D.LASER</t>
  </si>
  <si>
    <t>1012.4.KOS1.E.SEM</t>
  </si>
  <si>
    <t>1012.4.KOS1.D.MS</t>
  </si>
  <si>
    <t>1012.4.KOS1.D.PCiMBCH</t>
  </si>
  <si>
    <t>1012.4.KOS1.D.MwKP</t>
  </si>
  <si>
    <t>1012.4.KOS1.D.PS</t>
  </si>
  <si>
    <t>1012.4.KOS1.D.PD</t>
  </si>
  <si>
    <t>1012.4.KOS1.D.BOD</t>
  </si>
  <si>
    <t>1012.4.KOS1.D.SwK</t>
  </si>
  <si>
    <t>1012.4.KOS1.D.BwT</t>
  </si>
  <si>
    <t>1012.4.KOS1.D.EST</t>
  </si>
  <si>
    <t>1012.4.KOS1.D.TRwK</t>
  </si>
  <si>
    <t>1012.4.KOS1.D.REFLEK</t>
  </si>
  <si>
    <t>1012.4.KOS1.D.SZwK</t>
  </si>
  <si>
    <t>1012.4.KOS1.D.ZTW</t>
  </si>
  <si>
    <t>1012.4.KOS1.D.LwKU</t>
  </si>
  <si>
    <t>1012.4.KOS1.E.PZ</t>
  </si>
  <si>
    <r>
      <rPr>
        <b/>
        <u/>
        <sz val="20"/>
        <color indexed="8"/>
        <rFont val="Calibri"/>
        <family val="2"/>
        <charset val="238"/>
      </rPr>
      <t>zajęcia prowadzone w laboratoriach:</t>
    </r>
    <r>
      <rPr>
        <b/>
        <sz val="20"/>
        <color indexed="8"/>
        <rFont val="Calibri"/>
        <family val="2"/>
        <charset val="238"/>
      </rPr>
      <t xml:space="preserve">
pozycje:2,4,6,8,16,20,21,22,23,25,29,30,31,32,33-przedmioty podstwowe/kierunkowe 
pozycja 17: 25 godzin
pozycje:2,3,4,5,8,12,14-przedmioty w zakresie wellnes&amp;spa
pozycje:2,3,4,5,6,8,12,14-przedmioty w zakresie kosmetologii pielęgnacyjnej i upiększajacej(poz.8 -30 lab.+20.konw.)</t>
    </r>
  </si>
  <si>
    <r>
      <rPr>
        <b/>
        <u/>
        <sz val="18"/>
        <color indexed="8"/>
        <rFont val="Calibri"/>
        <family val="2"/>
        <charset val="238"/>
      </rPr>
      <t>zajęcia prowadzone w laboratoriach</t>
    </r>
    <r>
      <rPr>
        <b/>
        <sz val="18"/>
        <color indexed="8"/>
        <rFont val="Calibri"/>
        <family val="2"/>
        <charset val="238"/>
      </rPr>
      <t>:
pozycje:2,4,6,8,16,17,20,21,22,23,25,29,30,31,32,33-przedmioty podstwowe/kierunkowe
pozycja 17: 15 godzin
pozycje:2,3,4,5,8,12,14-przedmioty w zakresie wellnes&amp;spa
pozycje:2,3,4,5,6,8,12,14-przedmioty w zakresie kosmetologii pielęgnacyjnej i upiększajacej(poz. 8 -20 lab.+10.konw.)</t>
    </r>
  </si>
  <si>
    <t xml:space="preserve">                                                                           od roku akad.2021/2022</t>
  </si>
  <si>
    <r>
      <rPr>
        <b/>
        <u/>
        <sz val="20"/>
        <color indexed="8"/>
        <rFont val="Calibri"/>
        <family val="2"/>
        <charset val="238"/>
      </rPr>
      <t>zajęcia prowadzone w formie ćwiczeń:</t>
    </r>
    <r>
      <rPr>
        <b/>
        <sz val="20"/>
        <color indexed="8"/>
        <rFont val="Calibri"/>
        <family val="2"/>
        <charset val="238"/>
      </rPr>
      <t xml:space="preserve">
pozycje:2,8-przedmioty kształcenia ogólnego
pozycje:3,5,7,9,10,11,12,13,14,15,18,24,34,36-przedmioty podstawowe/kierunkowe
pozycja 17: 10 godzin
pozycje:1,6,7,9,10,11,13,15-przedmioty w zakresie wellness&amp;spa
pozycje:1,7,9,10,11,13,15-przedmioty w zakresie kosmetologii pielęgnacyjnej i upiększającej
*Przedmioty wsparcia
-Techniki relaksacyjne w radzeniu sobie ze stresem
-Psychologia rozowoju sosobistego
</t>
    </r>
  </si>
  <si>
    <r>
      <rPr>
        <b/>
        <u/>
        <sz val="18"/>
        <color indexed="8"/>
        <rFont val="Calibri"/>
        <family val="2"/>
        <charset val="238"/>
      </rPr>
      <t>zajęcia prowadzone w formie ćwiczeń:</t>
    </r>
    <r>
      <rPr>
        <b/>
        <sz val="18"/>
        <color indexed="8"/>
        <rFont val="Calibri"/>
        <family val="2"/>
        <charset val="238"/>
      </rPr>
      <t xml:space="preserve">
pozycje:2,8-przedmioty kształcenia ogólnego
pozycje:3,5,7,9,10,11,12,13,14,15,18,24,34,36-przedmioty podstawowe/kierunkowe
pozycja 17: 10 godzin
pozycje:1,6,7,9,10,11,13,15-przedmioty w zakresie wellness&amp;spa
pozycje:1,7,9,10,11,13,15-przedmioty w zakresie kosmetologii pielęgnacyjnej i upiększającej
*</t>
    </r>
    <r>
      <rPr>
        <b/>
        <sz val="16"/>
        <color indexed="8"/>
        <rFont val="Calibri"/>
        <family val="2"/>
        <charset val="238"/>
      </rPr>
      <t xml:space="preserve">Przedmioty wsparcia
-Techniki relaksacyjne w radzeniu sobie ze stresem
-Psychologia rozowoju sosobistego
</t>
    </r>
    <r>
      <rPr>
        <b/>
        <sz val="18"/>
        <color indexed="8"/>
        <rFont val="Calibri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</si>
</sst>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>
  <fonts count="39">
    <font>
      <sz val="11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24"/>
      <color rgb="FFFF0000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20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20"/>
      <color theme="1"/>
      <name val="Calibri"/>
      <family val="2"/>
      <charset val="238"/>
    </font>
    <font>
      <i/>
      <sz val="20"/>
      <color indexed="8"/>
      <name val="Calibri"/>
      <family val="2"/>
      <charset val="238"/>
    </font>
    <font>
      <i/>
      <sz val="20"/>
      <color theme="1"/>
      <name val="Calibri"/>
      <family val="2"/>
      <charset val="238"/>
      <scheme val="minor"/>
    </font>
    <font>
      <i/>
      <sz val="20"/>
      <color indexed="8"/>
      <name val="Calibri"/>
      <family val="2"/>
      <charset val="238"/>
      <scheme val="minor"/>
    </font>
    <font>
      <sz val="20"/>
      <color indexed="8"/>
      <name val="Calibri"/>
      <family val="2"/>
      <charset val="238"/>
      <scheme val="minor"/>
    </font>
    <font>
      <i/>
      <sz val="20"/>
      <color rgb="FFFF000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i/>
      <sz val="20"/>
      <color theme="1"/>
      <name val="Calibri"/>
      <family val="2"/>
      <charset val="238"/>
    </font>
    <font>
      <b/>
      <i/>
      <sz val="20"/>
      <color indexed="8"/>
      <name val="Calibri"/>
      <family val="2"/>
      <charset val="238"/>
    </font>
    <font>
      <sz val="20"/>
      <name val="Calibri"/>
      <family val="2"/>
      <charset val="238"/>
    </font>
    <font>
      <sz val="20"/>
      <color rgb="FFFF0000"/>
      <name val="Calibri"/>
      <family val="2"/>
      <charset val="238"/>
    </font>
    <font>
      <sz val="20"/>
      <color theme="1"/>
      <name val="Calibri"/>
      <family val="2"/>
      <charset val="238"/>
    </font>
    <font>
      <i/>
      <sz val="20"/>
      <color indexed="8"/>
      <name val="Arial"/>
      <family val="2"/>
      <charset val="238"/>
    </font>
    <font>
      <sz val="20"/>
      <color theme="8" tint="0.39997558519241921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i/>
      <sz val="18"/>
      <name val="Calibri"/>
      <family val="2"/>
      <charset val="238"/>
    </font>
    <font>
      <i/>
      <sz val="16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b/>
      <u/>
      <sz val="20"/>
      <color indexed="8"/>
      <name val="Calibri"/>
      <family val="2"/>
      <charset val="238"/>
    </font>
    <font>
      <b/>
      <u/>
      <sz val="18"/>
      <color indexed="8"/>
      <name val="Calibri"/>
      <family val="2"/>
      <charset val="238"/>
    </font>
    <font>
      <b/>
      <sz val="48"/>
      <color indexed="8"/>
      <name val="Calibri"/>
      <family val="2"/>
      <charset val="238"/>
    </font>
    <font>
      <b/>
      <sz val="28"/>
      <color indexed="8"/>
      <name val="Calibri"/>
      <family val="2"/>
      <charset val="238"/>
    </font>
    <font>
      <b/>
      <sz val="26"/>
      <color indexed="8"/>
      <name val="Calibri"/>
      <family val="2"/>
      <charset val="238"/>
    </font>
    <font>
      <sz val="26"/>
      <color indexed="8"/>
      <name val="Calibri"/>
      <family val="2"/>
      <charset val="238"/>
    </font>
    <font>
      <b/>
      <sz val="3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4"/>
      <color indexed="8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18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9" fillId="0" borderId="0" xfId="0" applyFont="1"/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16" fontId="13" fillId="0" borderId="4" xfId="0" applyNumberFormat="1" applyFont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5" fillId="0" borderId="4" xfId="0" applyFont="1" applyBorder="1"/>
    <xf numFmtId="0" fontId="14" fillId="7" borderId="1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4" fontId="17" fillId="0" borderId="1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16" fontId="13" fillId="0" borderId="4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left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1" xfId="0" applyFont="1" applyBorder="1" applyAlignment="1">
      <alignment horizontal="center" vertical="center" wrapText="1"/>
    </xf>
    <xf numFmtId="14" fontId="17" fillId="0" borderId="4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/>
    <xf numFmtId="0" fontId="20" fillId="8" borderId="4" xfId="0" applyFont="1" applyFill="1" applyBorder="1" applyAlignment="1">
      <alignment horizontal="center" vertical="center" wrapText="1"/>
    </xf>
    <xf numFmtId="0" fontId="17" fillId="0" borderId="18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14" fontId="12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22" fillId="10" borderId="4" xfId="0" applyFont="1" applyFill="1" applyBorder="1"/>
    <xf numFmtId="0" fontId="11" fillId="10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6" fontId="26" fillId="0" borderId="4" xfId="0" applyNumberFormat="1" applyFont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Border="1" applyAlignment="1">
      <alignment horizontal="left" wrapText="1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4" fillId="13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14" fillId="13" borderId="4" xfId="0" applyNumberFormat="1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17" fillId="14" borderId="18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36" fillId="0" borderId="0" xfId="0" applyFont="1" applyAlignment="1">
      <alignment vertical="center"/>
    </xf>
    <xf numFmtId="0" fontId="24" fillId="13" borderId="4" xfId="0" applyFont="1" applyFill="1" applyBorder="1" applyAlignment="1">
      <alignment horizontal="center" vertical="center" wrapText="1"/>
    </xf>
    <xf numFmtId="0" fontId="25" fillId="13" borderId="4" xfId="0" applyFont="1" applyFill="1" applyBorder="1" applyAlignment="1">
      <alignment horizontal="center" vertical="center" wrapText="1"/>
    </xf>
    <xf numFmtId="0" fontId="21" fillId="13" borderId="4" xfId="0" applyFont="1" applyFill="1" applyBorder="1" applyAlignment="1">
      <alignment horizontal="center" vertical="center" wrapText="1"/>
    </xf>
    <xf numFmtId="0" fontId="7" fillId="14" borderId="18" xfId="0" applyNumberFormat="1" applyFont="1" applyFill="1" applyBorder="1" applyAlignment="1">
      <alignment vertical="center" wrapText="1"/>
    </xf>
    <xf numFmtId="14" fontId="17" fillId="14" borderId="4" xfId="0" applyNumberFormat="1" applyFont="1" applyFill="1" applyBorder="1" applyAlignment="1">
      <alignment horizontal="left" vertical="center" wrapText="1"/>
    </xf>
    <xf numFmtId="0" fontId="11" fillId="14" borderId="4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14" fontId="12" fillId="14" borderId="4" xfId="0" applyNumberFormat="1" applyFont="1" applyFill="1" applyBorder="1" applyAlignment="1">
      <alignment horizontal="left" vertical="center" wrapText="1"/>
    </xf>
    <xf numFmtId="14" fontId="12" fillId="14" borderId="11" xfId="0" applyNumberFormat="1" applyFont="1" applyFill="1" applyBorder="1" applyAlignment="1">
      <alignment horizontal="left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28" fillId="14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18" fillId="10" borderId="1" xfId="0" applyFont="1" applyFill="1" applyBorder="1" applyAlignment="1">
      <alignment horizontal="right" vertical="center"/>
    </xf>
    <xf numFmtId="0" fontId="18" fillId="10" borderId="3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right"/>
    </xf>
    <xf numFmtId="0" fontId="11" fillId="10" borderId="3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32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9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3"/>
  <sheetViews>
    <sheetView showGridLines="0" tabSelected="1" view="pageBreakPreview" zoomScale="50" zoomScaleNormal="50" zoomScaleSheetLayoutView="50" zoomScalePageLayoutView="40" workbookViewId="0">
      <selection activeCell="A107" sqref="A107:AS107"/>
    </sheetView>
  </sheetViews>
  <sheetFormatPr defaultRowHeight="32.25" customHeight="1"/>
  <cols>
    <col min="1" max="1" width="7.28515625" style="1" customWidth="1"/>
    <col min="2" max="2" width="63.140625" style="9" customWidth="1"/>
    <col min="3" max="3" width="43.28515625" style="6" customWidth="1"/>
    <col min="4" max="4" width="7.5703125" style="7" customWidth="1"/>
    <col min="5" max="5" width="8.7109375" style="6" customWidth="1"/>
    <col min="6" max="6" width="8.140625" style="6" customWidth="1"/>
    <col min="7" max="11" width="7.5703125" style="6" customWidth="1"/>
    <col min="12" max="12" width="9.5703125" style="6" customWidth="1"/>
    <col min="13" max="15" width="7.5703125" style="6" customWidth="1"/>
    <col min="16" max="16" width="7.7109375" style="6" customWidth="1"/>
    <col min="17" max="17" width="7.28515625" style="6" customWidth="1"/>
    <col min="18" max="18" width="9.85546875" style="6" customWidth="1"/>
    <col min="19" max="23" width="7.5703125" style="6" customWidth="1"/>
    <col min="24" max="24" width="9" style="6" customWidth="1"/>
    <col min="25" max="27" width="7.5703125" style="6" customWidth="1"/>
    <col min="28" max="28" width="8.28515625" style="6" customWidth="1"/>
    <col min="29" max="29" width="7.42578125" style="6" customWidth="1"/>
    <col min="30" max="30" width="9.5703125" style="6" customWidth="1"/>
    <col min="31" max="33" width="7.7109375" style="6" customWidth="1"/>
    <col min="34" max="34" width="8" style="6" customWidth="1"/>
    <col min="35" max="35" width="8.140625" style="6" customWidth="1"/>
    <col min="36" max="36" width="9.140625" style="6"/>
    <col min="37" max="39" width="8.140625" style="6" customWidth="1"/>
    <col min="40" max="40" width="8.42578125" style="6" customWidth="1"/>
    <col min="41" max="41" width="7.5703125" style="6" customWidth="1"/>
    <col min="42" max="42" width="10" style="6" customWidth="1"/>
    <col min="43" max="43" width="16.140625" style="6" customWidth="1"/>
    <col min="44" max="44" width="21.140625" style="6" customWidth="1"/>
    <col min="45" max="45" width="13.28515625" style="6" customWidth="1"/>
    <col min="46" max="46" width="18.5703125" style="1" bestFit="1" customWidth="1"/>
    <col min="47" max="47" width="11" style="1" bestFit="1" customWidth="1"/>
    <col min="48" max="16384" width="9.140625" style="1"/>
  </cols>
  <sheetData>
    <row r="1" spans="1:45" ht="5.25" customHeight="1"/>
    <row r="2" spans="1:45" ht="92.25" customHeight="1">
      <c r="A2" s="200" t="s">
        <v>121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</row>
    <row r="3" spans="1:45" ht="32.25" customHeight="1">
      <c r="A3" s="2"/>
      <c r="B3" s="3" t="s">
        <v>0</v>
      </c>
      <c r="C3" s="4"/>
      <c r="D3" s="4"/>
      <c r="E3" s="4"/>
      <c r="F3" s="4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45" ht="32.25" customHeight="1">
      <c r="A4" s="2"/>
      <c r="B4" s="197" t="s">
        <v>38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5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</row>
    <row r="5" spans="1:45" ht="45.75" customHeight="1">
      <c r="B5" s="199" t="s">
        <v>98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</row>
    <row r="6" spans="1:45" ht="32.25" customHeight="1">
      <c r="A6" s="185" t="s">
        <v>210</v>
      </c>
      <c r="B6" s="186"/>
      <c r="C6" s="186"/>
      <c r="D6" s="186"/>
      <c r="E6" s="186"/>
      <c r="F6" s="186"/>
      <c r="G6" s="195" t="s">
        <v>1</v>
      </c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8"/>
      <c r="AF6" s="8"/>
      <c r="AG6" s="8"/>
    </row>
    <row r="7" spans="1:45" s="14" customFormat="1" ht="32.25" customHeight="1">
      <c r="A7" s="12" t="s">
        <v>2</v>
      </c>
      <c r="B7" s="13" t="s">
        <v>3</v>
      </c>
      <c r="C7" s="13" t="s">
        <v>4</v>
      </c>
      <c r="D7" s="193" t="s">
        <v>5</v>
      </c>
      <c r="E7" s="193"/>
      <c r="F7" s="193"/>
      <c r="G7" s="194" t="s">
        <v>6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 t="s">
        <v>7</v>
      </c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 t="s">
        <v>8</v>
      </c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51" t="s">
        <v>94</v>
      </c>
      <c r="AR7" s="151" t="s">
        <v>9</v>
      </c>
      <c r="AS7" s="151" t="s">
        <v>10</v>
      </c>
    </row>
    <row r="8" spans="1:45" s="17" customFormat="1" ht="32.25" customHeight="1">
      <c r="A8" s="15"/>
      <c r="B8" s="16"/>
      <c r="C8" s="16"/>
      <c r="D8" s="193"/>
      <c r="E8" s="193"/>
      <c r="F8" s="193"/>
      <c r="G8" s="157" t="s">
        <v>11</v>
      </c>
      <c r="H8" s="158"/>
      <c r="I8" s="158"/>
      <c r="J8" s="158"/>
      <c r="K8" s="158"/>
      <c r="L8" s="159"/>
      <c r="M8" s="160" t="s">
        <v>12</v>
      </c>
      <c r="N8" s="161"/>
      <c r="O8" s="161"/>
      <c r="P8" s="161"/>
      <c r="Q8" s="161"/>
      <c r="R8" s="162"/>
      <c r="S8" s="163" t="s">
        <v>13</v>
      </c>
      <c r="T8" s="164"/>
      <c r="U8" s="164"/>
      <c r="V8" s="164"/>
      <c r="W8" s="164"/>
      <c r="X8" s="165"/>
      <c r="Y8" s="166" t="s">
        <v>14</v>
      </c>
      <c r="Z8" s="167"/>
      <c r="AA8" s="167"/>
      <c r="AB8" s="167"/>
      <c r="AC8" s="167"/>
      <c r="AD8" s="168"/>
      <c r="AE8" s="187" t="s">
        <v>15</v>
      </c>
      <c r="AF8" s="188"/>
      <c r="AG8" s="188"/>
      <c r="AH8" s="188"/>
      <c r="AI8" s="188"/>
      <c r="AJ8" s="189"/>
      <c r="AK8" s="190" t="s">
        <v>16</v>
      </c>
      <c r="AL8" s="191"/>
      <c r="AM8" s="191"/>
      <c r="AN8" s="191"/>
      <c r="AO8" s="191"/>
      <c r="AP8" s="192"/>
      <c r="AQ8" s="155"/>
      <c r="AR8" s="155"/>
      <c r="AS8" s="155"/>
    </row>
    <row r="9" spans="1:45" s="17" customFormat="1" ht="32.25" customHeight="1" thickBot="1">
      <c r="A9" s="15"/>
      <c r="B9" s="16"/>
      <c r="C9" s="16"/>
      <c r="D9" s="18"/>
      <c r="E9" s="18"/>
      <c r="F9" s="18"/>
      <c r="G9" s="114" t="s">
        <v>20</v>
      </c>
      <c r="H9" s="115" t="s">
        <v>97</v>
      </c>
      <c r="I9" s="115" t="s">
        <v>21</v>
      </c>
      <c r="J9" s="115" t="s">
        <v>97</v>
      </c>
      <c r="K9" s="114" t="s">
        <v>22</v>
      </c>
      <c r="L9" s="114" t="s">
        <v>23</v>
      </c>
      <c r="M9" s="19" t="s">
        <v>20</v>
      </c>
      <c r="N9" s="20" t="s">
        <v>97</v>
      </c>
      <c r="O9" s="20" t="s">
        <v>21</v>
      </c>
      <c r="P9" s="20" t="s">
        <v>97</v>
      </c>
      <c r="Q9" s="19" t="s">
        <v>22</v>
      </c>
      <c r="R9" s="19" t="s">
        <v>23</v>
      </c>
      <c r="S9" s="21" t="s">
        <v>20</v>
      </c>
      <c r="T9" s="22" t="s">
        <v>97</v>
      </c>
      <c r="U9" s="22" t="s">
        <v>21</v>
      </c>
      <c r="V9" s="22" t="s">
        <v>97</v>
      </c>
      <c r="W9" s="21" t="s">
        <v>22</v>
      </c>
      <c r="X9" s="21" t="s">
        <v>23</v>
      </c>
      <c r="Y9" s="23" t="s">
        <v>20</v>
      </c>
      <c r="Z9" s="24" t="s">
        <v>97</v>
      </c>
      <c r="AA9" s="24" t="s">
        <v>21</v>
      </c>
      <c r="AB9" s="24" t="s">
        <v>97</v>
      </c>
      <c r="AC9" s="23" t="s">
        <v>22</v>
      </c>
      <c r="AD9" s="23" t="s">
        <v>23</v>
      </c>
      <c r="AE9" s="25" t="s">
        <v>20</v>
      </c>
      <c r="AF9" s="26" t="s">
        <v>97</v>
      </c>
      <c r="AG9" s="26" t="s">
        <v>21</v>
      </c>
      <c r="AH9" s="26" t="s">
        <v>97</v>
      </c>
      <c r="AI9" s="25" t="s">
        <v>22</v>
      </c>
      <c r="AJ9" s="25" t="s">
        <v>23</v>
      </c>
      <c r="AK9" s="27" t="s">
        <v>20</v>
      </c>
      <c r="AL9" s="28" t="s">
        <v>97</v>
      </c>
      <c r="AM9" s="28" t="s">
        <v>21</v>
      </c>
      <c r="AN9" s="28" t="s">
        <v>97</v>
      </c>
      <c r="AO9" s="27" t="s">
        <v>22</v>
      </c>
      <c r="AP9" s="27" t="s">
        <v>23</v>
      </c>
      <c r="AQ9" s="155"/>
      <c r="AR9" s="155"/>
      <c r="AS9" s="155"/>
    </row>
    <row r="10" spans="1:45" s="17" customFormat="1" ht="32.25" customHeight="1" thickBot="1">
      <c r="A10" s="29"/>
      <c r="B10" s="30"/>
      <c r="C10" s="30"/>
      <c r="D10" s="18" t="s">
        <v>17</v>
      </c>
      <c r="E10" s="18" t="s">
        <v>18</v>
      </c>
      <c r="F10" s="18" t="s">
        <v>19</v>
      </c>
      <c r="G10" s="114" t="s">
        <v>96</v>
      </c>
      <c r="H10" s="114" t="s">
        <v>96</v>
      </c>
      <c r="I10" s="115" t="s">
        <v>88</v>
      </c>
      <c r="J10" s="115" t="s">
        <v>88</v>
      </c>
      <c r="K10" s="114" t="s">
        <v>22</v>
      </c>
      <c r="L10" s="114" t="s">
        <v>23</v>
      </c>
      <c r="M10" s="19" t="s">
        <v>96</v>
      </c>
      <c r="N10" s="19" t="s">
        <v>96</v>
      </c>
      <c r="O10" s="20" t="s">
        <v>88</v>
      </c>
      <c r="P10" s="20" t="s">
        <v>88</v>
      </c>
      <c r="Q10" s="19" t="s">
        <v>22</v>
      </c>
      <c r="R10" s="19" t="s">
        <v>23</v>
      </c>
      <c r="S10" s="21" t="s">
        <v>96</v>
      </c>
      <c r="T10" s="21" t="s">
        <v>96</v>
      </c>
      <c r="U10" s="22" t="s">
        <v>88</v>
      </c>
      <c r="V10" s="22" t="s">
        <v>88</v>
      </c>
      <c r="W10" s="21" t="s">
        <v>22</v>
      </c>
      <c r="X10" s="21" t="s">
        <v>23</v>
      </c>
      <c r="Y10" s="23" t="s">
        <v>96</v>
      </c>
      <c r="Z10" s="23" t="s">
        <v>96</v>
      </c>
      <c r="AA10" s="24" t="s">
        <v>88</v>
      </c>
      <c r="AB10" s="24" t="s">
        <v>88</v>
      </c>
      <c r="AC10" s="23" t="s">
        <v>22</v>
      </c>
      <c r="AD10" s="23" t="s">
        <v>23</v>
      </c>
      <c r="AE10" s="25" t="s">
        <v>96</v>
      </c>
      <c r="AF10" s="25" t="s">
        <v>96</v>
      </c>
      <c r="AG10" s="26" t="s">
        <v>88</v>
      </c>
      <c r="AH10" s="26" t="s">
        <v>88</v>
      </c>
      <c r="AI10" s="25" t="s">
        <v>22</v>
      </c>
      <c r="AJ10" s="25" t="s">
        <v>23</v>
      </c>
      <c r="AK10" s="27" t="s">
        <v>96</v>
      </c>
      <c r="AL10" s="27" t="s">
        <v>96</v>
      </c>
      <c r="AM10" s="28" t="s">
        <v>88</v>
      </c>
      <c r="AN10" s="28" t="s">
        <v>88</v>
      </c>
      <c r="AO10" s="27" t="s">
        <v>22</v>
      </c>
      <c r="AP10" s="27" t="s">
        <v>23</v>
      </c>
      <c r="AQ10" s="156"/>
      <c r="AR10" s="156"/>
      <c r="AS10" s="156"/>
    </row>
    <row r="11" spans="1:45" s="14" customFormat="1" ht="32.25" customHeight="1">
      <c r="A11" s="145" t="s">
        <v>24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</row>
    <row r="12" spans="1:45" s="14" customFormat="1" ht="42.75" customHeight="1">
      <c r="A12" s="31">
        <v>1</v>
      </c>
      <c r="B12" s="32" t="s">
        <v>25</v>
      </c>
      <c r="C12" s="33" t="s">
        <v>131</v>
      </c>
      <c r="D12" s="136">
        <v>5</v>
      </c>
      <c r="E12" s="101" t="s">
        <v>124</v>
      </c>
      <c r="F12" s="136"/>
      <c r="G12" s="116"/>
      <c r="H12" s="116"/>
      <c r="I12" s="117"/>
      <c r="J12" s="117"/>
      <c r="K12" s="117"/>
      <c r="L12" s="118"/>
      <c r="M12" s="36"/>
      <c r="N12" s="36"/>
      <c r="O12" s="37">
        <v>30</v>
      </c>
      <c r="P12" s="37">
        <v>20</v>
      </c>
      <c r="Q12" s="37"/>
      <c r="R12" s="36">
        <v>2</v>
      </c>
      <c r="S12" s="38"/>
      <c r="T12" s="39"/>
      <c r="U12" s="38">
        <v>30</v>
      </c>
      <c r="V12" s="38">
        <v>20</v>
      </c>
      <c r="W12" s="38"/>
      <c r="X12" s="38">
        <v>2</v>
      </c>
      <c r="Y12" s="40"/>
      <c r="Z12" s="41"/>
      <c r="AA12" s="40">
        <v>30</v>
      </c>
      <c r="AB12" s="40">
        <v>20</v>
      </c>
      <c r="AC12" s="40"/>
      <c r="AD12" s="41">
        <v>2</v>
      </c>
      <c r="AE12" s="42"/>
      <c r="AF12" s="42"/>
      <c r="AG12" s="42">
        <v>30</v>
      </c>
      <c r="AH12" s="42">
        <v>45</v>
      </c>
      <c r="AI12" s="42"/>
      <c r="AJ12" s="42">
        <v>3</v>
      </c>
      <c r="AK12" s="43"/>
      <c r="AL12" s="43"/>
      <c r="AM12" s="43"/>
      <c r="AN12" s="43"/>
      <c r="AO12" s="43"/>
      <c r="AP12" s="43"/>
      <c r="AQ12" s="44">
        <f>SUM(G12,I12,K12,M12,O12,Q12,S12,U12,W12,Y12,AA12,AC12,AE12,AG12,AI12,AK12,AM12,AO12)</f>
        <v>120</v>
      </c>
      <c r="AR12" s="44">
        <f>SUM(G12:K12,M12:Q12,S12:W12,Y12:AC12,AE12:AI12,AK12:AO12)</f>
        <v>225</v>
      </c>
      <c r="AS12" s="45">
        <f>SUM(L12,R12,X12,AD12,AJ12,AP12)</f>
        <v>9</v>
      </c>
    </row>
    <row r="13" spans="1:45" s="14" customFormat="1" ht="32.25" customHeight="1">
      <c r="A13" s="31">
        <v>2</v>
      </c>
      <c r="B13" s="32" t="s">
        <v>26</v>
      </c>
      <c r="C13" s="33" t="s">
        <v>132</v>
      </c>
      <c r="D13" s="34"/>
      <c r="E13" s="34">
        <v>1</v>
      </c>
      <c r="F13" s="34"/>
      <c r="G13" s="116">
        <v>10</v>
      </c>
      <c r="H13" s="116"/>
      <c r="I13" s="117">
        <v>10</v>
      </c>
      <c r="J13" s="117">
        <v>5</v>
      </c>
      <c r="K13" s="117"/>
      <c r="L13" s="116">
        <v>1</v>
      </c>
      <c r="M13" s="36"/>
      <c r="N13" s="36"/>
      <c r="O13" s="37"/>
      <c r="P13" s="37"/>
      <c r="Q13" s="37"/>
      <c r="R13" s="36"/>
      <c r="S13" s="38"/>
      <c r="T13" s="39"/>
      <c r="U13" s="38"/>
      <c r="V13" s="38"/>
      <c r="W13" s="38"/>
      <c r="X13" s="38"/>
      <c r="Y13" s="40"/>
      <c r="Z13" s="40"/>
      <c r="AA13" s="40"/>
      <c r="AB13" s="40"/>
      <c r="AC13" s="40"/>
      <c r="AD13" s="40"/>
      <c r="AE13" s="42"/>
      <c r="AF13" s="42"/>
      <c r="AG13" s="42"/>
      <c r="AH13" s="42"/>
      <c r="AI13" s="42"/>
      <c r="AJ13" s="42"/>
      <c r="AK13" s="43"/>
      <c r="AL13" s="43"/>
      <c r="AM13" s="43"/>
      <c r="AN13" s="43"/>
      <c r="AO13" s="43"/>
      <c r="AP13" s="43"/>
      <c r="AQ13" s="44">
        <f t="shared" ref="AQ13:AQ22" si="0">SUM(G13,I13,K13,M13,O13,Q13,S13,U13,W13,Y13,AA13,AC13,AE13,AG13,AI13,AK13,AM13,AO13)</f>
        <v>20</v>
      </c>
      <c r="AR13" s="44">
        <f t="shared" ref="AR13:AR22" si="1">SUM(G13:K13,M13:Q13,S13:W13,Y13:AC13,AE13:AI13,AK13:AO13)</f>
        <v>25</v>
      </c>
      <c r="AS13" s="46">
        <f>SUM(L13,R13,X13,AD13,AJ13,AP13)</f>
        <v>1</v>
      </c>
    </row>
    <row r="14" spans="1:45" s="14" customFormat="1" ht="54.75" customHeight="1">
      <c r="A14" s="31">
        <v>3</v>
      </c>
      <c r="B14" s="32" t="s">
        <v>27</v>
      </c>
      <c r="C14" s="33" t="s">
        <v>133</v>
      </c>
      <c r="D14" s="34"/>
      <c r="E14" s="34">
        <v>3</v>
      </c>
      <c r="F14" s="34"/>
      <c r="G14" s="116"/>
      <c r="H14" s="116"/>
      <c r="I14" s="117"/>
      <c r="J14" s="117"/>
      <c r="K14" s="117"/>
      <c r="L14" s="117"/>
      <c r="M14" s="36"/>
      <c r="N14" s="36"/>
      <c r="O14" s="37"/>
      <c r="P14" s="37"/>
      <c r="Q14" s="37"/>
      <c r="R14" s="37"/>
      <c r="S14" s="38">
        <v>15</v>
      </c>
      <c r="T14" s="39"/>
      <c r="U14" s="38"/>
      <c r="V14" s="38"/>
      <c r="W14" s="38"/>
      <c r="X14" s="153">
        <v>1</v>
      </c>
      <c r="Y14" s="40"/>
      <c r="Z14" s="40"/>
      <c r="AA14" s="40"/>
      <c r="AB14" s="40"/>
      <c r="AC14" s="40"/>
      <c r="AD14" s="40"/>
      <c r="AE14" s="42"/>
      <c r="AF14" s="42"/>
      <c r="AG14" s="42"/>
      <c r="AH14" s="42"/>
      <c r="AI14" s="42"/>
      <c r="AJ14" s="42"/>
      <c r="AK14" s="43"/>
      <c r="AL14" s="43"/>
      <c r="AM14" s="43"/>
      <c r="AN14" s="43"/>
      <c r="AO14" s="43"/>
      <c r="AP14" s="43"/>
      <c r="AQ14" s="44">
        <f t="shared" si="0"/>
        <v>15</v>
      </c>
      <c r="AR14" s="44">
        <f t="shared" si="1"/>
        <v>15</v>
      </c>
      <c r="AS14" s="151">
        <v>1</v>
      </c>
    </row>
    <row r="15" spans="1:45" s="14" customFormat="1" ht="47.25" customHeight="1">
      <c r="A15" s="31">
        <v>4</v>
      </c>
      <c r="B15" s="32" t="s">
        <v>28</v>
      </c>
      <c r="C15" s="33" t="s">
        <v>134</v>
      </c>
      <c r="D15" s="34"/>
      <c r="E15" s="34">
        <v>3</v>
      </c>
      <c r="F15" s="34"/>
      <c r="G15" s="116"/>
      <c r="H15" s="116"/>
      <c r="I15" s="117"/>
      <c r="J15" s="117"/>
      <c r="K15" s="117"/>
      <c r="L15" s="117"/>
      <c r="M15" s="36"/>
      <c r="N15" s="36"/>
      <c r="O15" s="37"/>
      <c r="P15" s="37"/>
      <c r="Q15" s="37"/>
      <c r="R15" s="37"/>
      <c r="S15" s="38">
        <v>15</v>
      </c>
      <c r="T15" s="39"/>
      <c r="U15" s="38"/>
      <c r="V15" s="38"/>
      <c r="W15" s="38"/>
      <c r="X15" s="154"/>
      <c r="Y15" s="40"/>
      <c r="Z15" s="40"/>
      <c r="AA15" s="40"/>
      <c r="AB15" s="40"/>
      <c r="AC15" s="40"/>
      <c r="AD15" s="40"/>
      <c r="AE15" s="42"/>
      <c r="AF15" s="42"/>
      <c r="AG15" s="42"/>
      <c r="AH15" s="42"/>
      <c r="AI15" s="42"/>
      <c r="AJ15" s="42"/>
      <c r="AK15" s="43"/>
      <c r="AL15" s="43"/>
      <c r="AM15" s="43"/>
      <c r="AN15" s="43"/>
      <c r="AO15" s="43"/>
      <c r="AP15" s="43"/>
      <c r="AQ15" s="44">
        <f t="shared" si="0"/>
        <v>15</v>
      </c>
      <c r="AR15" s="44">
        <f t="shared" si="1"/>
        <v>15</v>
      </c>
      <c r="AS15" s="152"/>
    </row>
    <row r="16" spans="1:45" s="14" customFormat="1" ht="47.25" customHeight="1">
      <c r="A16" s="31"/>
      <c r="B16" s="103" t="s">
        <v>34</v>
      </c>
      <c r="C16" s="48"/>
      <c r="D16" s="34"/>
      <c r="E16" s="34"/>
      <c r="F16" s="34"/>
      <c r="G16" s="116"/>
      <c r="H16" s="116"/>
      <c r="I16" s="117"/>
      <c r="J16" s="117"/>
      <c r="K16" s="117"/>
      <c r="L16" s="116"/>
      <c r="M16" s="36"/>
      <c r="N16" s="36"/>
      <c r="O16" s="37"/>
      <c r="P16" s="37"/>
      <c r="Q16" s="37"/>
      <c r="R16" s="49"/>
      <c r="S16" s="38"/>
      <c r="T16" s="39"/>
      <c r="U16" s="38"/>
      <c r="V16" s="38"/>
      <c r="W16" s="38"/>
      <c r="X16" s="38"/>
      <c r="Y16" s="40"/>
      <c r="Z16" s="40"/>
      <c r="AA16" s="40"/>
      <c r="AB16" s="40"/>
      <c r="AC16" s="40"/>
      <c r="AD16" s="40"/>
      <c r="AE16" s="42"/>
      <c r="AF16" s="42"/>
      <c r="AG16" s="42"/>
      <c r="AH16" s="42"/>
      <c r="AI16" s="42"/>
      <c r="AJ16" s="42"/>
      <c r="AK16" s="43"/>
      <c r="AL16" s="43"/>
      <c r="AM16" s="43"/>
      <c r="AN16" s="43"/>
      <c r="AO16" s="43"/>
      <c r="AP16" s="43"/>
      <c r="AQ16" s="44">
        <f t="shared" si="0"/>
        <v>0</v>
      </c>
      <c r="AR16" s="44">
        <f t="shared" si="1"/>
        <v>0</v>
      </c>
      <c r="AS16" s="44"/>
    </row>
    <row r="17" spans="1:51" s="14" customFormat="1" ht="47.25" customHeight="1">
      <c r="A17" s="138">
        <v>5</v>
      </c>
      <c r="B17" s="50" t="s">
        <v>35</v>
      </c>
      <c r="C17" s="33" t="s">
        <v>135</v>
      </c>
      <c r="D17" s="34"/>
      <c r="E17" s="34">
        <v>1</v>
      </c>
      <c r="F17" s="34"/>
      <c r="G17" s="116">
        <v>15</v>
      </c>
      <c r="H17" s="116">
        <v>10</v>
      </c>
      <c r="I17" s="117"/>
      <c r="J17" s="117"/>
      <c r="K17" s="117"/>
      <c r="L17" s="116">
        <v>1</v>
      </c>
      <c r="M17" s="36"/>
      <c r="N17" s="36"/>
      <c r="O17" s="37"/>
      <c r="P17" s="37"/>
      <c r="Q17" s="37"/>
      <c r="R17" s="49"/>
      <c r="S17" s="38"/>
      <c r="T17" s="39"/>
      <c r="U17" s="38"/>
      <c r="V17" s="38"/>
      <c r="W17" s="38"/>
      <c r="X17" s="38"/>
      <c r="Y17" s="40"/>
      <c r="Z17" s="40"/>
      <c r="AA17" s="40"/>
      <c r="AB17" s="40"/>
      <c r="AC17" s="40"/>
      <c r="AD17" s="40"/>
      <c r="AE17" s="42"/>
      <c r="AF17" s="42"/>
      <c r="AG17" s="42"/>
      <c r="AH17" s="42"/>
      <c r="AI17" s="42"/>
      <c r="AJ17" s="42"/>
      <c r="AK17" s="43"/>
      <c r="AL17" s="43"/>
      <c r="AM17" s="43"/>
      <c r="AN17" s="43"/>
      <c r="AO17" s="43"/>
      <c r="AP17" s="43"/>
      <c r="AQ17" s="44">
        <f t="shared" si="0"/>
        <v>15</v>
      </c>
      <c r="AR17" s="44">
        <f t="shared" si="1"/>
        <v>25</v>
      </c>
      <c r="AS17" s="46">
        <f t="shared" ref="AS17:AS22" si="2">SUM(L17,R17,X17,AD17,AJ17,AP17)</f>
        <v>1</v>
      </c>
    </row>
    <row r="18" spans="1:51" s="14" customFormat="1" ht="47.25" customHeight="1">
      <c r="A18" s="138">
        <v>6</v>
      </c>
      <c r="B18" s="50" t="s">
        <v>89</v>
      </c>
      <c r="C18" s="33" t="s">
        <v>136</v>
      </c>
      <c r="D18" s="34"/>
      <c r="E18" s="34">
        <v>1</v>
      </c>
      <c r="F18" s="34"/>
      <c r="G18" s="116">
        <v>25</v>
      </c>
      <c r="H18" s="116">
        <v>25</v>
      </c>
      <c r="I18" s="117"/>
      <c r="J18" s="117"/>
      <c r="K18" s="117"/>
      <c r="L18" s="116">
        <v>2</v>
      </c>
      <c r="M18" s="36"/>
      <c r="N18" s="36"/>
      <c r="O18" s="37"/>
      <c r="P18" s="37"/>
      <c r="Q18" s="37"/>
      <c r="R18" s="49"/>
      <c r="S18" s="38"/>
      <c r="T18" s="39"/>
      <c r="U18" s="38"/>
      <c r="V18" s="38"/>
      <c r="W18" s="38"/>
      <c r="X18" s="38"/>
      <c r="Y18" s="40"/>
      <c r="Z18" s="40"/>
      <c r="AA18" s="40"/>
      <c r="AB18" s="40"/>
      <c r="AC18" s="40"/>
      <c r="AD18" s="40"/>
      <c r="AE18" s="42"/>
      <c r="AF18" s="42"/>
      <c r="AG18" s="42"/>
      <c r="AH18" s="42"/>
      <c r="AI18" s="42"/>
      <c r="AJ18" s="42"/>
      <c r="AK18" s="43"/>
      <c r="AL18" s="43"/>
      <c r="AM18" s="43"/>
      <c r="AN18" s="43"/>
      <c r="AO18" s="43"/>
      <c r="AP18" s="43"/>
      <c r="AQ18" s="44">
        <f t="shared" si="0"/>
        <v>25</v>
      </c>
      <c r="AR18" s="44">
        <f t="shared" si="1"/>
        <v>50</v>
      </c>
      <c r="AS18" s="46">
        <f t="shared" si="2"/>
        <v>2</v>
      </c>
    </row>
    <row r="19" spans="1:51" s="14" customFormat="1" ht="54.75" customHeight="1">
      <c r="A19" s="138">
        <v>7</v>
      </c>
      <c r="B19" s="50" t="s">
        <v>90</v>
      </c>
      <c r="C19" s="33" t="s">
        <v>137</v>
      </c>
      <c r="D19" s="34"/>
      <c r="E19" s="34">
        <v>1</v>
      </c>
      <c r="F19" s="34"/>
      <c r="G19" s="116">
        <v>25</v>
      </c>
      <c r="H19" s="116">
        <v>25</v>
      </c>
      <c r="I19" s="117"/>
      <c r="J19" s="117"/>
      <c r="K19" s="117"/>
      <c r="L19" s="116">
        <v>2</v>
      </c>
      <c r="M19" s="36"/>
      <c r="N19" s="36"/>
      <c r="O19" s="37"/>
      <c r="P19" s="37"/>
      <c r="Q19" s="37"/>
      <c r="R19" s="49"/>
      <c r="S19" s="38"/>
      <c r="T19" s="39"/>
      <c r="U19" s="38"/>
      <c r="V19" s="38"/>
      <c r="W19" s="38"/>
      <c r="X19" s="38"/>
      <c r="Y19" s="40"/>
      <c r="Z19" s="40"/>
      <c r="AA19" s="40"/>
      <c r="AB19" s="40"/>
      <c r="AC19" s="40"/>
      <c r="AD19" s="40"/>
      <c r="AE19" s="42"/>
      <c r="AF19" s="42"/>
      <c r="AG19" s="42"/>
      <c r="AH19" s="42"/>
      <c r="AI19" s="42"/>
      <c r="AJ19" s="42"/>
      <c r="AK19" s="43"/>
      <c r="AL19" s="43"/>
      <c r="AM19" s="43"/>
      <c r="AN19" s="43"/>
      <c r="AO19" s="43"/>
      <c r="AP19" s="43"/>
      <c r="AQ19" s="44">
        <f t="shared" si="0"/>
        <v>25</v>
      </c>
      <c r="AR19" s="44">
        <f t="shared" si="1"/>
        <v>50</v>
      </c>
      <c r="AS19" s="46">
        <f t="shared" si="2"/>
        <v>2</v>
      </c>
    </row>
    <row r="20" spans="1:51" s="14" customFormat="1" ht="96.75" customHeight="1">
      <c r="A20" s="31">
        <v>8</v>
      </c>
      <c r="B20" s="51" t="s">
        <v>123</v>
      </c>
      <c r="C20" s="52" t="s">
        <v>138</v>
      </c>
      <c r="D20" s="34"/>
      <c r="E20" s="34">
        <v>3</v>
      </c>
      <c r="F20" s="34"/>
      <c r="G20" s="116"/>
      <c r="H20" s="116"/>
      <c r="I20" s="117"/>
      <c r="J20" s="117"/>
      <c r="K20" s="117"/>
      <c r="L20" s="116"/>
      <c r="M20" s="36"/>
      <c r="N20" s="36"/>
      <c r="O20" s="37"/>
      <c r="P20" s="37"/>
      <c r="Q20" s="37"/>
      <c r="R20" s="49"/>
      <c r="S20" s="38"/>
      <c r="T20" s="39"/>
      <c r="U20" s="38">
        <v>25</v>
      </c>
      <c r="V20" s="38">
        <v>25</v>
      </c>
      <c r="W20" s="38"/>
      <c r="X20" s="38">
        <v>2</v>
      </c>
      <c r="Y20" s="40"/>
      <c r="Z20" s="40"/>
      <c r="AA20" s="40"/>
      <c r="AB20" s="40"/>
      <c r="AC20" s="40"/>
      <c r="AD20" s="40"/>
      <c r="AE20" s="42"/>
      <c r="AF20" s="42"/>
      <c r="AG20" s="42"/>
      <c r="AH20" s="42"/>
      <c r="AI20" s="42"/>
      <c r="AJ20" s="42"/>
      <c r="AK20" s="43"/>
      <c r="AL20" s="43"/>
      <c r="AM20" s="43"/>
      <c r="AN20" s="43"/>
      <c r="AO20" s="43"/>
      <c r="AP20" s="43"/>
      <c r="AQ20" s="44">
        <f t="shared" si="0"/>
        <v>25</v>
      </c>
      <c r="AR20" s="44">
        <f t="shared" si="1"/>
        <v>50</v>
      </c>
      <c r="AS20" s="46">
        <f t="shared" si="2"/>
        <v>2</v>
      </c>
    </row>
    <row r="21" spans="1:51" s="14" customFormat="1" ht="32.25" customHeight="1">
      <c r="A21" s="78">
        <v>9</v>
      </c>
      <c r="B21" s="50" t="s">
        <v>36</v>
      </c>
      <c r="C21" s="33" t="s">
        <v>139</v>
      </c>
      <c r="D21" s="53"/>
      <c r="E21" s="54" t="s">
        <v>91</v>
      </c>
      <c r="F21" s="34"/>
      <c r="G21" s="116"/>
      <c r="H21" s="116"/>
      <c r="I21" s="117"/>
      <c r="J21" s="117"/>
      <c r="K21" s="117"/>
      <c r="L21" s="116"/>
      <c r="M21" s="36"/>
      <c r="N21" s="36"/>
      <c r="O21" s="37">
        <v>30</v>
      </c>
      <c r="P21" s="37"/>
      <c r="Q21" s="37"/>
      <c r="R21" s="49">
        <v>0</v>
      </c>
      <c r="S21" s="38"/>
      <c r="T21" s="39"/>
      <c r="U21" s="38">
        <v>30</v>
      </c>
      <c r="V21" s="38"/>
      <c r="W21" s="38"/>
      <c r="X21" s="38">
        <v>0</v>
      </c>
      <c r="Y21" s="40"/>
      <c r="Z21" s="40"/>
      <c r="AA21" s="40"/>
      <c r="AB21" s="40"/>
      <c r="AC21" s="40"/>
      <c r="AD21" s="40"/>
      <c r="AE21" s="42"/>
      <c r="AF21" s="42"/>
      <c r="AG21" s="42"/>
      <c r="AH21" s="42"/>
      <c r="AI21" s="42"/>
      <c r="AJ21" s="42"/>
      <c r="AK21" s="43"/>
      <c r="AL21" s="43"/>
      <c r="AM21" s="43"/>
      <c r="AN21" s="43"/>
      <c r="AO21" s="43"/>
      <c r="AP21" s="43"/>
      <c r="AQ21" s="44">
        <f t="shared" si="0"/>
        <v>60</v>
      </c>
      <c r="AR21" s="44">
        <f t="shared" si="1"/>
        <v>60</v>
      </c>
      <c r="AS21" s="46">
        <f t="shared" si="2"/>
        <v>0</v>
      </c>
    </row>
    <row r="22" spans="1:51" s="14" customFormat="1" ht="32.25" customHeight="1">
      <c r="A22" s="78">
        <v>10</v>
      </c>
      <c r="B22" s="50" t="s">
        <v>117</v>
      </c>
      <c r="C22" s="33" t="s">
        <v>140</v>
      </c>
      <c r="D22" s="53"/>
      <c r="E22" s="53"/>
      <c r="F22" s="53">
        <v>1</v>
      </c>
      <c r="G22" s="116">
        <v>4</v>
      </c>
      <c r="H22" s="116"/>
      <c r="I22" s="117"/>
      <c r="J22" s="117"/>
      <c r="K22" s="117"/>
      <c r="L22" s="116">
        <v>0</v>
      </c>
      <c r="M22" s="36"/>
      <c r="N22" s="36"/>
      <c r="O22" s="37"/>
      <c r="P22" s="37"/>
      <c r="Q22" s="37"/>
      <c r="R22" s="49"/>
      <c r="S22" s="38"/>
      <c r="T22" s="39"/>
      <c r="U22" s="38"/>
      <c r="V22" s="38"/>
      <c r="W22" s="38"/>
      <c r="X22" s="38"/>
      <c r="Y22" s="40"/>
      <c r="Z22" s="40"/>
      <c r="AA22" s="40"/>
      <c r="AB22" s="40"/>
      <c r="AC22" s="40"/>
      <c r="AD22" s="40"/>
      <c r="AE22" s="42"/>
      <c r="AF22" s="42"/>
      <c r="AG22" s="42"/>
      <c r="AH22" s="42"/>
      <c r="AI22" s="42"/>
      <c r="AJ22" s="42"/>
      <c r="AK22" s="43"/>
      <c r="AL22" s="43"/>
      <c r="AM22" s="43"/>
      <c r="AN22" s="43"/>
      <c r="AO22" s="43"/>
      <c r="AP22" s="43"/>
      <c r="AQ22" s="44">
        <f t="shared" si="0"/>
        <v>4</v>
      </c>
      <c r="AR22" s="44">
        <f t="shared" si="1"/>
        <v>4</v>
      </c>
      <c r="AS22" s="46">
        <f t="shared" si="2"/>
        <v>0</v>
      </c>
    </row>
    <row r="23" spans="1:51" s="14" customFormat="1" ht="32.25" customHeight="1">
      <c r="A23" s="78">
        <v>11</v>
      </c>
      <c r="B23" s="50" t="s">
        <v>118</v>
      </c>
      <c r="C23" s="55" t="s">
        <v>141</v>
      </c>
      <c r="D23" s="53"/>
      <c r="E23" s="53"/>
      <c r="F23" s="53">
        <v>1</v>
      </c>
      <c r="G23" s="116">
        <v>2</v>
      </c>
      <c r="H23" s="116"/>
      <c r="I23" s="117"/>
      <c r="J23" s="117"/>
      <c r="K23" s="117"/>
      <c r="L23" s="116">
        <v>0</v>
      </c>
      <c r="M23" s="36"/>
      <c r="N23" s="36"/>
      <c r="O23" s="37"/>
      <c r="P23" s="37"/>
      <c r="Q23" s="37"/>
      <c r="R23" s="36"/>
      <c r="S23" s="38"/>
      <c r="T23" s="39"/>
      <c r="U23" s="38"/>
      <c r="V23" s="38"/>
      <c r="W23" s="38"/>
      <c r="X23" s="38"/>
      <c r="Y23" s="40"/>
      <c r="Z23" s="40"/>
      <c r="AA23" s="40"/>
      <c r="AB23" s="40"/>
      <c r="AC23" s="40"/>
      <c r="AD23" s="40"/>
      <c r="AE23" s="42"/>
      <c r="AF23" s="42"/>
      <c r="AG23" s="42"/>
      <c r="AH23" s="42"/>
      <c r="AI23" s="42"/>
      <c r="AJ23" s="42"/>
      <c r="AK23" s="43"/>
      <c r="AL23" s="43"/>
      <c r="AM23" s="43"/>
      <c r="AN23" s="43"/>
      <c r="AO23" s="43"/>
      <c r="AP23" s="43"/>
      <c r="AQ23" s="44">
        <f t="shared" ref="AQ23" si="3">SUM(G23,I23,K23,M23,O23,Q23,S23,U23,W23,Y23,AA23,AC23,AE23,AG23,AI23,AK23,AM23,AO23)</f>
        <v>2</v>
      </c>
      <c r="AR23" s="44">
        <f t="shared" ref="AR23" si="4">SUM(G23:K23,M23:Q23,S23:W23,Y23:AC23,AE23:AI23,AK23:AO23)</f>
        <v>2</v>
      </c>
      <c r="AS23" s="144">
        <f t="shared" ref="AS23" si="5">SUM(L23,R23,X23,AD23,AJ23,AP23)</f>
        <v>0</v>
      </c>
    </row>
    <row r="24" spans="1:51" s="58" customFormat="1" ht="32.25" customHeight="1">
      <c r="A24" s="149" t="s">
        <v>29</v>
      </c>
      <c r="B24" s="150"/>
      <c r="C24" s="56"/>
      <c r="D24" s="56"/>
      <c r="E24" s="56"/>
      <c r="F24" s="56"/>
      <c r="G24" s="56">
        <f t="shared" ref="G24:AS24" si="6">SUM(G12:G23)</f>
        <v>81</v>
      </c>
      <c r="H24" s="56">
        <f t="shared" si="6"/>
        <v>60</v>
      </c>
      <c r="I24" s="56">
        <f t="shared" si="6"/>
        <v>10</v>
      </c>
      <c r="J24" s="56">
        <f t="shared" si="6"/>
        <v>5</v>
      </c>
      <c r="K24" s="56">
        <f t="shared" si="6"/>
        <v>0</v>
      </c>
      <c r="L24" s="56">
        <f t="shared" si="6"/>
        <v>6</v>
      </c>
      <c r="M24" s="56">
        <f t="shared" si="6"/>
        <v>0</v>
      </c>
      <c r="N24" s="56">
        <f t="shared" si="6"/>
        <v>0</v>
      </c>
      <c r="O24" s="56">
        <f t="shared" si="6"/>
        <v>60</v>
      </c>
      <c r="P24" s="56">
        <f t="shared" si="6"/>
        <v>20</v>
      </c>
      <c r="Q24" s="56">
        <f t="shared" si="6"/>
        <v>0</v>
      </c>
      <c r="R24" s="56">
        <f t="shared" si="6"/>
        <v>2</v>
      </c>
      <c r="S24" s="56">
        <f t="shared" si="6"/>
        <v>30</v>
      </c>
      <c r="T24" s="56">
        <f t="shared" si="6"/>
        <v>0</v>
      </c>
      <c r="U24" s="56">
        <f t="shared" si="6"/>
        <v>85</v>
      </c>
      <c r="V24" s="56">
        <f t="shared" si="6"/>
        <v>45</v>
      </c>
      <c r="W24" s="56">
        <f t="shared" si="6"/>
        <v>0</v>
      </c>
      <c r="X24" s="56">
        <f t="shared" si="6"/>
        <v>5</v>
      </c>
      <c r="Y24" s="56">
        <f t="shared" si="6"/>
        <v>0</v>
      </c>
      <c r="Z24" s="56">
        <f t="shared" si="6"/>
        <v>0</v>
      </c>
      <c r="AA24" s="56">
        <f t="shared" si="6"/>
        <v>30</v>
      </c>
      <c r="AB24" s="56">
        <f t="shared" si="6"/>
        <v>20</v>
      </c>
      <c r="AC24" s="56">
        <f t="shared" si="6"/>
        <v>0</v>
      </c>
      <c r="AD24" s="56">
        <f t="shared" si="6"/>
        <v>2</v>
      </c>
      <c r="AE24" s="56">
        <f t="shared" si="6"/>
        <v>0</v>
      </c>
      <c r="AF24" s="56">
        <f t="shared" si="6"/>
        <v>0</v>
      </c>
      <c r="AG24" s="56">
        <f t="shared" si="6"/>
        <v>30</v>
      </c>
      <c r="AH24" s="56">
        <f t="shared" si="6"/>
        <v>45</v>
      </c>
      <c r="AI24" s="56">
        <f t="shared" si="6"/>
        <v>0</v>
      </c>
      <c r="AJ24" s="56">
        <f t="shared" si="6"/>
        <v>3</v>
      </c>
      <c r="AK24" s="56">
        <f t="shared" si="6"/>
        <v>0</v>
      </c>
      <c r="AL24" s="56">
        <f t="shared" si="6"/>
        <v>0</v>
      </c>
      <c r="AM24" s="56">
        <f t="shared" si="6"/>
        <v>0</v>
      </c>
      <c r="AN24" s="56">
        <f t="shared" si="6"/>
        <v>0</v>
      </c>
      <c r="AO24" s="56">
        <f t="shared" si="6"/>
        <v>0</v>
      </c>
      <c r="AP24" s="56">
        <f t="shared" si="6"/>
        <v>0</v>
      </c>
      <c r="AQ24" s="57">
        <f t="shared" si="6"/>
        <v>326</v>
      </c>
      <c r="AR24" s="57">
        <f t="shared" si="6"/>
        <v>521</v>
      </c>
      <c r="AS24" s="57">
        <f t="shared" si="6"/>
        <v>18</v>
      </c>
      <c r="AT24" s="14"/>
      <c r="AU24" s="14"/>
      <c r="AW24" s="14"/>
      <c r="AX24" s="14"/>
      <c r="AY24" s="14"/>
    </row>
    <row r="25" spans="1:51" s="14" customFormat="1" ht="32.25" customHeight="1">
      <c r="A25" s="147" t="s">
        <v>30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</row>
    <row r="26" spans="1:51" s="14" customFormat="1" ht="32.25" customHeight="1">
      <c r="A26" s="59">
        <v>1</v>
      </c>
      <c r="B26" s="132" t="s">
        <v>39</v>
      </c>
      <c r="C26" s="133" t="s">
        <v>142</v>
      </c>
      <c r="D26" s="134"/>
      <c r="E26" s="134">
        <v>1</v>
      </c>
      <c r="F26" s="134"/>
      <c r="G26" s="119">
        <v>12</v>
      </c>
      <c r="H26" s="117">
        <v>10</v>
      </c>
      <c r="I26" s="117"/>
      <c r="J26" s="117"/>
      <c r="K26" s="117">
        <v>3</v>
      </c>
      <c r="L26" s="117">
        <v>1</v>
      </c>
      <c r="M26" s="37"/>
      <c r="N26" s="37"/>
      <c r="O26" s="37"/>
      <c r="P26" s="37"/>
      <c r="Q26" s="37"/>
      <c r="R26" s="37"/>
      <c r="S26" s="38"/>
      <c r="T26" s="38"/>
      <c r="U26" s="38"/>
      <c r="V26" s="38"/>
      <c r="W26" s="38"/>
      <c r="X26" s="38"/>
      <c r="Y26" s="40"/>
      <c r="Z26" s="40"/>
      <c r="AA26" s="40"/>
      <c r="AB26" s="40"/>
      <c r="AC26" s="40"/>
      <c r="AD26" s="40"/>
      <c r="AE26" s="42"/>
      <c r="AF26" s="42"/>
      <c r="AG26" s="42"/>
      <c r="AH26" s="42"/>
      <c r="AI26" s="42"/>
      <c r="AJ26" s="42"/>
      <c r="AK26" s="43"/>
      <c r="AL26" s="43"/>
      <c r="AM26" s="43"/>
      <c r="AN26" s="43"/>
      <c r="AO26" s="43"/>
      <c r="AP26" s="43"/>
      <c r="AQ26" s="135">
        <f>SUM(G26,I26,K26,M26,O26,Q26,S26,U26,W26,Y26,AA26,AC26,AE26,AG26,AI26,AK26,AM26,AO26)</f>
        <v>15</v>
      </c>
      <c r="AR26" s="135">
        <f t="shared" ref="AR26:AR61" si="7">SUM(G26:K26,M26:Q26,S26:W26,Y26:AC26,AE26:AI26,AK26:AO26)</f>
        <v>25</v>
      </c>
      <c r="AS26" s="135">
        <f t="shared" ref="AS26:AS61" si="8">SUM(L26,R26,X26,AD26,AJ26,AP26)</f>
        <v>1</v>
      </c>
    </row>
    <row r="27" spans="1:51" s="14" customFormat="1" ht="32.25" customHeight="1">
      <c r="A27" s="59">
        <v>2</v>
      </c>
      <c r="B27" s="132" t="s">
        <v>40</v>
      </c>
      <c r="C27" s="133" t="s">
        <v>143</v>
      </c>
      <c r="D27" s="134"/>
      <c r="E27" s="134">
        <v>1</v>
      </c>
      <c r="F27" s="134"/>
      <c r="G27" s="119">
        <v>12</v>
      </c>
      <c r="H27" s="117">
        <v>10</v>
      </c>
      <c r="I27" s="117">
        <v>15</v>
      </c>
      <c r="J27" s="117">
        <v>10</v>
      </c>
      <c r="K27" s="117">
        <v>3</v>
      </c>
      <c r="L27" s="117">
        <v>2</v>
      </c>
      <c r="M27" s="37"/>
      <c r="N27" s="37"/>
      <c r="O27" s="37"/>
      <c r="P27" s="37"/>
      <c r="Q27" s="37"/>
      <c r="R27" s="37"/>
      <c r="S27" s="38"/>
      <c r="T27" s="38"/>
      <c r="U27" s="38"/>
      <c r="V27" s="38"/>
      <c r="W27" s="38"/>
      <c r="X27" s="38"/>
      <c r="Y27" s="40"/>
      <c r="Z27" s="40"/>
      <c r="AA27" s="40"/>
      <c r="AB27" s="40"/>
      <c r="AC27" s="40"/>
      <c r="AD27" s="40"/>
      <c r="AE27" s="42"/>
      <c r="AF27" s="42"/>
      <c r="AG27" s="42"/>
      <c r="AH27" s="42"/>
      <c r="AI27" s="42"/>
      <c r="AJ27" s="42"/>
      <c r="AK27" s="43"/>
      <c r="AL27" s="43"/>
      <c r="AM27" s="43"/>
      <c r="AN27" s="43"/>
      <c r="AO27" s="43"/>
      <c r="AP27" s="43"/>
      <c r="AQ27" s="135">
        <f t="shared" ref="AQ27:AQ61" si="9">SUM(G27,I27,K27,M27,O27,Q27,S27,U27,W27,Y27,AA27,AC27,AE27,AG27,AI27,AK27,AM27,AO27)</f>
        <v>30</v>
      </c>
      <c r="AR27" s="135">
        <f t="shared" si="7"/>
        <v>50</v>
      </c>
      <c r="AS27" s="135">
        <f t="shared" si="8"/>
        <v>2</v>
      </c>
    </row>
    <row r="28" spans="1:51" s="14" customFormat="1" ht="32.25" customHeight="1">
      <c r="A28" s="59">
        <v>3</v>
      </c>
      <c r="B28" s="132" t="s">
        <v>41</v>
      </c>
      <c r="C28" s="133" t="s">
        <v>144</v>
      </c>
      <c r="D28" s="134"/>
      <c r="E28" s="134">
        <v>1</v>
      </c>
      <c r="F28" s="134"/>
      <c r="G28" s="119">
        <v>15</v>
      </c>
      <c r="H28" s="117">
        <v>10</v>
      </c>
      <c r="I28" s="117">
        <v>15</v>
      </c>
      <c r="J28" s="117">
        <v>10</v>
      </c>
      <c r="K28" s="117"/>
      <c r="L28" s="117">
        <v>2</v>
      </c>
      <c r="M28" s="37"/>
      <c r="N28" s="37"/>
      <c r="O28" s="37"/>
      <c r="P28" s="37"/>
      <c r="Q28" s="37"/>
      <c r="R28" s="37"/>
      <c r="S28" s="38"/>
      <c r="T28" s="38"/>
      <c r="U28" s="38"/>
      <c r="V28" s="38"/>
      <c r="W28" s="38"/>
      <c r="X28" s="38"/>
      <c r="Y28" s="40"/>
      <c r="Z28" s="40"/>
      <c r="AA28" s="40"/>
      <c r="AB28" s="40"/>
      <c r="AC28" s="40"/>
      <c r="AD28" s="40"/>
      <c r="AE28" s="42"/>
      <c r="AF28" s="42"/>
      <c r="AG28" s="42"/>
      <c r="AH28" s="42"/>
      <c r="AI28" s="42"/>
      <c r="AJ28" s="42"/>
      <c r="AK28" s="43"/>
      <c r="AL28" s="43"/>
      <c r="AM28" s="43"/>
      <c r="AN28" s="43"/>
      <c r="AO28" s="43"/>
      <c r="AP28" s="43"/>
      <c r="AQ28" s="135">
        <f t="shared" si="9"/>
        <v>30</v>
      </c>
      <c r="AR28" s="135">
        <f t="shared" si="7"/>
        <v>50</v>
      </c>
      <c r="AS28" s="135">
        <f t="shared" si="8"/>
        <v>2</v>
      </c>
    </row>
    <row r="29" spans="1:51" s="14" customFormat="1" ht="32.25" customHeight="1">
      <c r="A29" s="59">
        <v>4</v>
      </c>
      <c r="B29" s="132" t="s">
        <v>42</v>
      </c>
      <c r="C29" s="133" t="s">
        <v>145</v>
      </c>
      <c r="D29" s="134"/>
      <c r="E29" s="134">
        <v>2</v>
      </c>
      <c r="F29" s="134"/>
      <c r="G29" s="119"/>
      <c r="H29" s="117"/>
      <c r="I29" s="117"/>
      <c r="J29" s="117"/>
      <c r="K29" s="117"/>
      <c r="L29" s="117"/>
      <c r="M29" s="37">
        <v>15</v>
      </c>
      <c r="N29" s="37">
        <v>10</v>
      </c>
      <c r="O29" s="37">
        <v>15</v>
      </c>
      <c r="P29" s="37">
        <v>10</v>
      </c>
      <c r="Q29" s="37"/>
      <c r="R29" s="37">
        <v>2</v>
      </c>
      <c r="S29" s="38"/>
      <c r="T29" s="38"/>
      <c r="U29" s="38"/>
      <c r="V29" s="38"/>
      <c r="W29" s="38"/>
      <c r="X29" s="38"/>
      <c r="Y29" s="40"/>
      <c r="Z29" s="40"/>
      <c r="AA29" s="40"/>
      <c r="AB29" s="40"/>
      <c r="AC29" s="40"/>
      <c r="AD29" s="40"/>
      <c r="AE29" s="42"/>
      <c r="AF29" s="42"/>
      <c r="AG29" s="42"/>
      <c r="AH29" s="42"/>
      <c r="AI29" s="42"/>
      <c r="AJ29" s="42"/>
      <c r="AK29" s="43"/>
      <c r="AL29" s="43"/>
      <c r="AM29" s="43"/>
      <c r="AN29" s="43"/>
      <c r="AO29" s="43"/>
      <c r="AP29" s="43"/>
      <c r="AQ29" s="135">
        <f t="shared" si="9"/>
        <v>30</v>
      </c>
      <c r="AR29" s="135">
        <f t="shared" si="7"/>
        <v>50</v>
      </c>
      <c r="AS29" s="135">
        <f t="shared" si="8"/>
        <v>2</v>
      </c>
    </row>
    <row r="30" spans="1:51" s="14" customFormat="1" ht="32.25" customHeight="1">
      <c r="A30" s="59">
        <v>5</v>
      </c>
      <c r="B30" s="132" t="s">
        <v>43</v>
      </c>
      <c r="C30" s="133" t="s">
        <v>146</v>
      </c>
      <c r="D30" s="134"/>
      <c r="E30" s="134">
        <v>1</v>
      </c>
      <c r="F30" s="134"/>
      <c r="G30" s="120">
        <v>15</v>
      </c>
      <c r="H30" s="121">
        <v>10</v>
      </c>
      <c r="I30" s="121">
        <v>15</v>
      </c>
      <c r="J30" s="117">
        <v>10</v>
      </c>
      <c r="K30" s="117"/>
      <c r="L30" s="121">
        <v>2</v>
      </c>
      <c r="M30" s="37"/>
      <c r="N30" s="62"/>
      <c r="O30" s="37"/>
      <c r="P30" s="37"/>
      <c r="Q30" s="37"/>
      <c r="R30" s="63"/>
      <c r="S30" s="38"/>
      <c r="T30" s="38"/>
      <c r="U30" s="38"/>
      <c r="V30" s="38"/>
      <c r="W30" s="38"/>
      <c r="X30" s="38"/>
      <c r="Y30" s="40"/>
      <c r="Z30" s="40"/>
      <c r="AA30" s="40"/>
      <c r="AB30" s="40"/>
      <c r="AC30" s="40"/>
      <c r="AD30" s="40"/>
      <c r="AE30" s="42"/>
      <c r="AF30" s="42"/>
      <c r="AG30" s="42"/>
      <c r="AH30" s="42"/>
      <c r="AI30" s="42"/>
      <c r="AJ30" s="42"/>
      <c r="AK30" s="43"/>
      <c r="AL30" s="43"/>
      <c r="AM30" s="43"/>
      <c r="AN30" s="43"/>
      <c r="AO30" s="43"/>
      <c r="AP30" s="43"/>
      <c r="AQ30" s="135">
        <f t="shared" si="9"/>
        <v>30</v>
      </c>
      <c r="AR30" s="135">
        <f t="shared" si="7"/>
        <v>50</v>
      </c>
      <c r="AS30" s="135">
        <f t="shared" si="8"/>
        <v>2</v>
      </c>
    </row>
    <row r="31" spans="1:51" s="14" customFormat="1" ht="32.25" customHeight="1">
      <c r="A31" s="59">
        <v>6</v>
      </c>
      <c r="B31" s="132" t="s">
        <v>53</v>
      </c>
      <c r="C31" s="133" t="s">
        <v>147</v>
      </c>
      <c r="D31" s="134"/>
      <c r="E31" s="134">
        <v>2</v>
      </c>
      <c r="F31" s="134"/>
      <c r="G31" s="119"/>
      <c r="H31" s="117"/>
      <c r="I31" s="117"/>
      <c r="J31" s="117"/>
      <c r="K31" s="117"/>
      <c r="L31" s="117"/>
      <c r="M31" s="37">
        <v>20</v>
      </c>
      <c r="N31" s="37">
        <v>5</v>
      </c>
      <c r="O31" s="37">
        <v>25</v>
      </c>
      <c r="P31" s="37">
        <v>25</v>
      </c>
      <c r="Q31" s="37"/>
      <c r="R31" s="37">
        <v>3</v>
      </c>
      <c r="S31" s="38"/>
      <c r="T31" s="38"/>
      <c r="U31" s="38"/>
      <c r="V31" s="38"/>
      <c r="W31" s="38"/>
      <c r="X31" s="38"/>
      <c r="Y31" s="40"/>
      <c r="Z31" s="40"/>
      <c r="AA31" s="40"/>
      <c r="AB31" s="40"/>
      <c r="AC31" s="40"/>
      <c r="AD31" s="40"/>
      <c r="AE31" s="42"/>
      <c r="AF31" s="42"/>
      <c r="AG31" s="42"/>
      <c r="AH31" s="42"/>
      <c r="AI31" s="42"/>
      <c r="AJ31" s="42"/>
      <c r="AK31" s="43"/>
      <c r="AL31" s="43"/>
      <c r="AM31" s="43"/>
      <c r="AN31" s="43"/>
      <c r="AO31" s="43"/>
      <c r="AP31" s="43"/>
      <c r="AQ31" s="135">
        <f t="shared" ref="AQ31" si="10">SUM(G31,I31,K31,M31,O31,Q31,S31,U31,W31,Y31,AA31,AC31,AE31,AG31,AI31,AK31,AM31,AO31)</f>
        <v>45</v>
      </c>
      <c r="AR31" s="135">
        <f t="shared" ref="AR31" si="11">SUM(G31:K31,M31:Q31,S31:W31,Y31:AC31,AE31:AI31,AK31:AO31)</f>
        <v>75</v>
      </c>
      <c r="AS31" s="135">
        <f t="shared" ref="AS31" si="12">SUM(L31,R31,X31,AD31,AJ31,AP31)</f>
        <v>3</v>
      </c>
    </row>
    <row r="32" spans="1:51" s="14" customFormat="1" ht="32.25" customHeight="1">
      <c r="A32" s="59">
        <v>7</v>
      </c>
      <c r="B32" s="132" t="s">
        <v>44</v>
      </c>
      <c r="C32" s="133" t="s">
        <v>148</v>
      </c>
      <c r="D32" s="134"/>
      <c r="E32" s="134">
        <v>2</v>
      </c>
      <c r="F32" s="134"/>
      <c r="G32" s="119"/>
      <c r="H32" s="117"/>
      <c r="I32" s="117"/>
      <c r="J32" s="117"/>
      <c r="K32" s="117"/>
      <c r="L32" s="117"/>
      <c r="M32" s="37">
        <v>10</v>
      </c>
      <c r="N32" s="37"/>
      <c r="O32" s="37">
        <v>10</v>
      </c>
      <c r="P32" s="37">
        <v>5</v>
      </c>
      <c r="Q32" s="37"/>
      <c r="R32" s="37">
        <v>1</v>
      </c>
      <c r="S32" s="38"/>
      <c r="T32" s="38"/>
      <c r="U32" s="38"/>
      <c r="V32" s="38"/>
      <c r="W32" s="38"/>
      <c r="X32" s="38"/>
      <c r="Y32" s="40"/>
      <c r="Z32" s="40"/>
      <c r="AA32" s="40"/>
      <c r="AB32" s="40"/>
      <c r="AC32" s="40"/>
      <c r="AD32" s="40"/>
      <c r="AE32" s="42"/>
      <c r="AF32" s="42"/>
      <c r="AG32" s="42"/>
      <c r="AH32" s="42"/>
      <c r="AI32" s="42"/>
      <c r="AJ32" s="42"/>
      <c r="AK32" s="43"/>
      <c r="AL32" s="43"/>
      <c r="AM32" s="43"/>
      <c r="AN32" s="43"/>
      <c r="AO32" s="43"/>
      <c r="AP32" s="43"/>
      <c r="AQ32" s="135">
        <f t="shared" si="9"/>
        <v>20</v>
      </c>
      <c r="AR32" s="135">
        <f t="shared" si="7"/>
        <v>25</v>
      </c>
      <c r="AS32" s="135">
        <f t="shared" si="8"/>
        <v>1</v>
      </c>
    </row>
    <row r="33" spans="1:45" s="14" customFormat="1" ht="32.25" customHeight="1">
      <c r="A33" s="59">
        <v>8</v>
      </c>
      <c r="B33" s="132" t="s">
        <v>45</v>
      </c>
      <c r="C33" s="133" t="s">
        <v>143</v>
      </c>
      <c r="D33" s="134"/>
      <c r="E33" s="134">
        <v>2</v>
      </c>
      <c r="F33" s="134"/>
      <c r="G33" s="119"/>
      <c r="H33" s="117"/>
      <c r="I33" s="117"/>
      <c r="J33" s="117"/>
      <c r="K33" s="117"/>
      <c r="L33" s="117"/>
      <c r="M33" s="37">
        <v>15</v>
      </c>
      <c r="N33" s="37">
        <v>10</v>
      </c>
      <c r="O33" s="37">
        <v>25</v>
      </c>
      <c r="P33" s="37">
        <v>25</v>
      </c>
      <c r="Q33" s="37"/>
      <c r="R33" s="37">
        <v>3</v>
      </c>
      <c r="S33" s="38"/>
      <c r="T33" s="38"/>
      <c r="U33" s="38"/>
      <c r="V33" s="38"/>
      <c r="W33" s="38"/>
      <c r="X33" s="38"/>
      <c r="Y33" s="40"/>
      <c r="Z33" s="40"/>
      <c r="AA33" s="40"/>
      <c r="AB33" s="40"/>
      <c r="AC33" s="40"/>
      <c r="AD33" s="40"/>
      <c r="AE33" s="42"/>
      <c r="AF33" s="42"/>
      <c r="AG33" s="42"/>
      <c r="AH33" s="42"/>
      <c r="AI33" s="42"/>
      <c r="AJ33" s="42"/>
      <c r="AK33" s="43"/>
      <c r="AL33" s="43"/>
      <c r="AM33" s="43"/>
      <c r="AN33" s="43"/>
      <c r="AO33" s="43"/>
      <c r="AP33" s="43"/>
      <c r="AQ33" s="135">
        <f t="shared" si="9"/>
        <v>40</v>
      </c>
      <c r="AR33" s="135">
        <f t="shared" si="7"/>
        <v>75</v>
      </c>
      <c r="AS33" s="135">
        <f t="shared" si="8"/>
        <v>3</v>
      </c>
    </row>
    <row r="34" spans="1:45" s="14" customFormat="1" ht="32.25" customHeight="1">
      <c r="A34" s="59">
        <v>9</v>
      </c>
      <c r="B34" s="132" t="s">
        <v>46</v>
      </c>
      <c r="C34" s="133" t="s">
        <v>149</v>
      </c>
      <c r="D34" s="134">
        <v>1</v>
      </c>
      <c r="E34" s="134">
        <v>1</v>
      </c>
      <c r="F34" s="134">
        <v>1</v>
      </c>
      <c r="G34" s="119">
        <v>15</v>
      </c>
      <c r="H34" s="117">
        <v>10</v>
      </c>
      <c r="I34" s="117">
        <v>37</v>
      </c>
      <c r="J34" s="117">
        <v>10</v>
      </c>
      <c r="K34" s="117">
        <v>3</v>
      </c>
      <c r="L34" s="117">
        <v>3</v>
      </c>
      <c r="M34" s="37"/>
      <c r="N34" s="37"/>
      <c r="O34" s="37"/>
      <c r="P34" s="37"/>
      <c r="Q34" s="37"/>
      <c r="R34" s="37"/>
      <c r="S34" s="38"/>
      <c r="T34" s="38"/>
      <c r="U34" s="38"/>
      <c r="V34" s="38"/>
      <c r="W34" s="38"/>
      <c r="X34" s="38"/>
      <c r="Y34" s="40"/>
      <c r="Z34" s="40"/>
      <c r="AA34" s="40"/>
      <c r="AB34" s="40"/>
      <c r="AC34" s="40"/>
      <c r="AD34" s="40"/>
      <c r="AE34" s="42"/>
      <c r="AF34" s="42"/>
      <c r="AG34" s="42"/>
      <c r="AH34" s="42"/>
      <c r="AI34" s="42"/>
      <c r="AJ34" s="42"/>
      <c r="AK34" s="43"/>
      <c r="AL34" s="43"/>
      <c r="AM34" s="43"/>
      <c r="AN34" s="43"/>
      <c r="AO34" s="43"/>
      <c r="AP34" s="43"/>
      <c r="AQ34" s="135">
        <f t="shared" si="9"/>
        <v>55</v>
      </c>
      <c r="AR34" s="135">
        <f t="shared" si="7"/>
        <v>75</v>
      </c>
      <c r="AS34" s="135">
        <f t="shared" si="8"/>
        <v>3</v>
      </c>
    </row>
    <row r="35" spans="1:45" s="14" customFormat="1" ht="32.25" customHeight="1">
      <c r="A35" s="59">
        <v>10</v>
      </c>
      <c r="B35" s="132" t="s">
        <v>47</v>
      </c>
      <c r="C35" s="133" t="s">
        <v>150</v>
      </c>
      <c r="D35" s="134"/>
      <c r="E35" s="134">
        <v>1</v>
      </c>
      <c r="F35" s="134"/>
      <c r="G35" s="119">
        <v>15</v>
      </c>
      <c r="H35" s="117">
        <v>10</v>
      </c>
      <c r="I35" s="117">
        <v>15</v>
      </c>
      <c r="J35" s="117">
        <v>10</v>
      </c>
      <c r="K35" s="117"/>
      <c r="L35" s="117">
        <v>2</v>
      </c>
      <c r="M35" s="37"/>
      <c r="N35" s="37"/>
      <c r="O35" s="37"/>
      <c r="P35" s="37"/>
      <c r="Q35" s="37"/>
      <c r="R35" s="37"/>
      <c r="S35" s="38"/>
      <c r="T35" s="38"/>
      <c r="U35" s="38"/>
      <c r="V35" s="38"/>
      <c r="W35" s="38"/>
      <c r="X35" s="38"/>
      <c r="Y35" s="40"/>
      <c r="Z35" s="40"/>
      <c r="AA35" s="40"/>
      <c r="AB35" s="40"/>
      <c r="AC35" s="40"/>
      <c r="AD35" s="40"/>
      <c r="AE35" s="42"/>
      <c r="AF35" s="42"/>
      <c r="AG35" s="42"/>
      <c r="AH35" s="42"/>
      <c r="AI35" s="42"/>
      <c r="AJ35" s="42"/>
      <c r="AK35" s="43"/>
      <c r="AL35" s="43"/>
      <c r="AM35" s="43"/>
      <c r="AN35" s="43"/>
      <c r="AO35" s="43"/>
      <c r="AP35" s="43"/>
      <c r="AQ35" s="135">
        <f t="shared" si="9"/>
        <v>30</v>
      </c>
      <c r="AR35" s="135">
        <f t="shared" si="7"/>
        <v>50</v>
      </c>
      <c r="AS35" s="135">
        <f t="shared" si="8"/>
        <v>2</v>
      </c>
    </row>
    <row r="36" spans="1:45" s="14" customFormat="1" ht="32.25" customHeight="1">
      <c r="A36" s="59">
        <v>11</v>
      </c>
      <c r="B36" s="132" t="s">
        <v>48</v>
      </c>
      <c r="C36" s="133" t="s">
        <v>151</v>
      </c>
      <c r="D36" s="134"/>
      <c r="E36" s="134">
        <v>1</v>
      </c>
      <c r="F36" s="134"/>
      <c r="G36" s="119">
        <v>15</v>
      </c>
      <c r="H36" s="117">
        <v>10</v>
      </c>
      <c r="I36" s="117">
        <v>15</v>
      </c>
      <c r="J36" s="117">
        <v>10</v>
      </c>
      <c r="K36" s="117"/>
      <c r="L36" s="117">
        <v>2</v>
      </c>
      <c r="M36" s="37"/>
      <c r="N36" s="37"/>
      <c r="O36" s="37"/>
      <c r="P36" s="37"/>
      <c r="Q36" s="37"/>
      <c r="R36" s="37"/>
      <c r="S36" s="38"/>
      <c r="T36" s="38"/>
      <c r="U36" s="38"/>
      <c r="V36" s="38"/>
      <c r="W36" s="38"/>
      <c r="X36" s="38"/>
      <c r="Y36" s="40"/>
      <c r="Z36" s="40"/>
      <c r="AA36" s="40"/>
      <c r="AB36" s="40"/>
      <c r="AC36" s="40"/>
      <c r="AD36" s="40"/>
      <c r="AE36" s="42"/>
      <c r="AF36" s="42"/>
      <c r="AG36" s="42"/>
      <c r="AH36" s="42"/>
      <c r="AI36" s="42"/>
      <c r="AJ36" s="42"/>
      <c r="AK36" s="43"/>
      <c r="AL36" s="43"/>
      <c r="AM36" s="43"/>
      <c r="AN36" s="43"/>
      <c r="AO36" s="43"/>
      <c r="AP36" s="43"/>
      <c r="AQ36" s="135">
        <f t="shared" si="9"/>
        <v>30</v>
      </c>
      <c r="AR36" s="135">
        <f t="shared" si="7"/>
        <v>50</v>
      </c>
      <c r="AS36" s="135">
        <f t="shared" si="8"/>
        <v>2</v>
      </c>
    </row>
    <row r="37" spans="1:45" s="14" customFormat="1" ht="32.25" customHeight="1">
      <c r="A37" s="59">
        <v>12</v>
      </c>
      <c r="B37" s="132" t="s">
        <v>49</v>
      </c>
      <c r="C37" s="133" t="s">
        <v>152</v>
      </c>
      <c r="D37" s="134"/>
      <c r="E37" s="134">
        <v>1</v>
      </c>
      <c r="F37" s="134"/>
      <c r="G37" s="119">
        <v>5</v>
      </c>
      <c r="H37" s="117"/>
      <c r="I37" s="117">
        <v>15</v>
      </c>
      <c r="J37" s="117">
        <v>5</v>
      </c>
      <c r="K37" s="117"/>
      <c r="L37" s="117">
        <v>1</v>
      </c>
      <c r="M37" s="37"/>
      <c r="N37" s="37"/>
      <c r="O37" s="37"/>
      <c r="P37" s="37"/>
      <c r="Q37" s="37"/>
      <c r="R37" s="37"/>
      <c r="S37" s="38"/>
      <c r="T37" s="38"/>
      <c r="U37" s="38"/>
      <c r="V37" s="38"/>
      <c r="W37" s="38"/>
      <c r="X37" s="38"/>
      <c r="Y37" s="40"/>
      <c r="Z37" s="40"/>
      <c r="AA37" s="40"/>
      <c r="AB37" s="40"/>
      <c r="AC37" s="40"/>
      <c r="AD37" s="40"/>
      <c r="AE37" s="42"/>
      <c r="AF37" s="42"/>
      <c r="AG37" s="42"/>
      <c r="AH37" s="42"/>
      <c r="AI37" s="42"/>
      <c r="AJ37" s="42"/>
      <c r="AK37" s="43"/>
      <c r="AL37" s="43"/>
      <c r="AM37" s="43"/>
      <c r="AN37" s="43"/>
      <c r="AO37" s="43"/>
      <c r="AP37" s="43"/>
      <c r="AQ37" s="135">
        <f t="shared" si="9"/>
        <v>20</v>
      </c>
      <c r="AR37" s="135">
        <f t="shared" si="7"/>
        <v>25</v>
      </c>
      <c r="AS37" s="135">
        <f t="shared" si="8"/>
        <v>1</v>
      </c>
    </row>
    <row r="38" spans="1:45" s="14" customFormat="1" ht="32.25" customHeight="1">
      <c r="A38" s="59">
        <v>13</v>
      </c>
      <c r="B38" s="132" t="s">
        <v>77</v>
      </c>
      <c r="C38" s="140" t="s">
        <v>153</v>
      </c>
      <c r="D38" s="134"/>
      <c r="E38" s="134">
        <v>1</v>
      </c>
      <c r="F38" s="134"/>
      <c r="G38" s="119">
        <v>15</v>
      </c>
      <c r="H38" s="117">
        <v>10</v>
      </c>
      <c r="I38" s="117">
        <v>15</v>
      </c>
      <c r="J38" s="117">
        <v>10</v>
      </c>
      <c r="K38" s="117"/>
      <c r="L38" s="117">
        <v>2</v>
      </c>
      <c r="M38" s="37"/>
      <c r="N38" s="37"/>
      <c r="O38" s="37"/>
      <c r="P38" s="37"/>
      <c r="Q38" s="37"/>
      <c r="R38" s="37"/>
      <c r="S38" s="38"/>
      <c r="T38" s="38"/>
      <c r="U38" s="38"/>
      <c r="V38" s="38"/>
      <c r="W38" s="38"/>
      <c r="X38" s="38"/>
      <c r="Y38" s="40"/>
      <c r="Z38" s="40"/>
      <c r="AA38" s="40"/>
      <c r="AB38" s="40"/>
      <c r="AC38" s="40"/>
      <c r="AD38" s="40"/>
      <c r="AE38" s="42"/>
      <c r="AF38" s="42"/>
      <c r="AG38" s="42"/>
      <c r="AH38" s="42"/>
      <c r="AI38" s="42"/>
      <c r="AJ38" s="42"/>
      <c r="AK38" s="43"/>
      <c r="AL38" s="43"/>
      <c r="AM38" s="43"/>
      <c r="AN38" s="43"/>
      <c r="AO38" s="43"/>
      <c r="AP38" s="43"/>
      <c r="AQ38" s="135">
        <f t="shared" si="9"/>
        <v>30</v>
      </c>
      <c r="AR38" s="135">
        <f t="shared" si="7"/>
        <v>50</v>
      </c>
      <c r="AS38" s="135">
        <f t="shared" si="8"/>
        <v>2</v>
      </c>
    </row>
    <row r="39" spans="1:45" s="14" customFormat="1" ht="32.25" customHeight="1">
      <c r="A39" s="59">
        <v>14</v>
      </c>
      <c r="B39" s="132" t="s">
        <v>99</v>
      </c>
      <c r="C39" s="140" t="s">
        <v>154</v>
      </c>
      <c r="D39" s="134"/>
      <c r="E39" s="134">
        <v>5</v>
      </c>
      <c r="F39" s="134"/>
      <c r="G39" s="119"/>
      <c r="H39" s="117"/>
      <c r="I39" s="117"/>
      <c r="J39" s="117"/>
      <c r="K39" s="117"/>
      <c r="L39" s="117"/>
      <c r="M39" s="37"/>
      <c r="N39" s="37"/>
      <c r="O39" s="37"/>
      <c r="P39" s="37"/>
      <c r="Q39" s="37"/>
      <c r="R39" s="37"/>
      <c r="S39" s="38"/>
      <c r="T39" s="38"/>
      <c r="U39" s="38"/>
      <c r="V39" s="38"/>
      <c r="W39" s="38"/>
      <c r="X39" s="38"/>
      <c r="Y39" s="40"/>
      <c r="Z39" s="40"/>
      <c r="AA39" s="40"/>
      <c r="AB39" s="40"/>
      <c r="AC39" s="40"/>
      <c r="AD39" s="40"/>
      <c r="AE39" s="42">
        <v>10</v>
      </c>
      <c r="AF39" s="42">
        <v>10</v>
      </c>
      <c r="AG39" s="42">
        <v>15</v>
      </c>
      <c r="AH39" s="42">
        <v>10</v>
      </c>
      <c r="AI39" s="42">
        <v>5</v>
      </c>
      <c r="AJ39" s="42">
        <v>2</v>
      </c>
      <c r="AK39" s="43"/>
      <c r="AL39" s="43"/>
      <c r="AM39" s="43"/>
      <c r="AN39" s="43"/>
      <c r="AO39" s="43"/>
      <c r="AP39" s="43"/>
      <c r="AQ39" s="135">
        <f t="shared" si="9"/>
        <v>30</v>
      </c>
      <c r="AR39" s="135">
        <f t="shared" si="7"/>
        <v>50</v>
      </c>
      <c r="AS39" s="135">
        <f t="shared" si="8"/>
        <v>2</v>
      </c>
    </row>
    <row r="40" spans="1:45" s="14" customFormat="1" ht="32.25" customHeight="1">
      <c r="A40" s="59">
        <v>15</v>
      </c>
      <c r="B40" s="132" t="s">
        <v>75</v>
      </c>
      <c r="C40" s="140" t="s">
        <v>155</v>
      </c>
      <c r="D40" s="134"/>
      <c r="E40" s="134">
        <v>6</v>
      </c>
      <c r="F40" s="134"/>
      <c r="G40" s="119"/>
      <c r="H40" s="117"/>
      <c r="I40" s="117"/>
      <c r="J40" s="117"/>
      <c r="K40" s="117"/>
      <c r="L40" s="117"/>
      <c r="M40" s="37"/>
      <c r="N40" s="37"/>
      <c r="O40" s="37"/>
      <c r="P40" s="37"/>
      <c r="Q40" s="37"/>
      <c r="R40" s="37"/>
      <c r="S40" s="38"/>
      <c r="T40" s="38"/>
      <c r="U40" s="38"/>
      <c r="V40" s="38"/>
      <c r="W40" s="38"/>
      <c r="X40" s="38"/>
      <c r="Y40" s="40"/>
      <c r="Z40" s="40"/>
      <c r="AA40" s="40"/>
      <c r="AB40" s="40"/>
      <c r="AC40" s="40"/>
      <c r="AD40" s="40"/>
      <c r="AE40" s="42"/>
      <c r="AF40" s="42"/>
      <c r="AG40" s="42"/>
      <c r="AH40" s="42"/>
      <c r="AI40" s="42"/>
      <c r="AJ40" s="42"/>
      <c r="AK40" s="43">
        <v>15</v>
      </c>
      <c r="AL40" s="43">
        <v>10</v>
      </c>
      <c r="AM40" s="43">
        <v>25</v>
      </c>
      <c r="AN40" s="43">
        <v>25</v>
      </c>
      <c r="AO40" s="43"/>
      <c r="AP40" s="43">
        <v>3</v>
      </c>
      <c r="AQ40" s="135">
        <f t="shared" si="9"/>
        <v>40</v>
      </c>
      <c r="AR40" s="135">
        <f t="shared" si="7"/>
        <v>75</v>
      </c>
      <c r="AS40" s="135">
        <f t="shared" si="8"/>
        <v>3</v>
      </c>
    </row>
    <row r="41" spans="1:45" s="14" customFormat="1" ht="32.25" customHeight="1">
      <c r="A41" s="59">
        <v>16</v>
      </c>
      <c r="B41" s="132" t="s">
        <v>52</v>
      </c>
      <c r="C41" s="133" t="s">
        <v>156</v>
      </c>
      <c r="D41" s="134"/>
      <c r="E41" s="134">
        <v>1</v>
      </c>
      <c r="F41" s="134"/>
      <c r="G41" s="119">
        <v>15</v>
      </c>
      <c r="H41" s="117">
        <v>10</v>
      </c>
      <c r="I41" s="117">
        <v>15</v>
      </c>
      <c r="J41" s="117">
        <v>10</v>
      </c>
      <c r="K41" s="117"/>
      <c r="L41" s="117">
        <v>2</v>
      </c>
      <c r="M41" s="37"/>
      <c r="N41" s="37"/>
      <c r="O41" s="37"/>
      <c r="P41" s="37"/>
      <c r="Q41" s="37"/>
      <c r="R41" s="37"/>
      <c r="S41" s="38"/>
      <c r="T41" s="64"/>
      <c r="U41" s="64"/>
      <c r="V41" s="38"/>
      <c r="W41" s="38"/>
      <c r="X41" s="38"/>
      <c r="Y41" s="40"/>
      <c r="Z41" s="40"/>
      <c r="AA41" s="40"/>
      <c r="AB41" s="40"/>
      <c r="AC41" s="40"/>
      <c r="AD41" s="40"/>
      <c r="AE41" s="42"/>
      <c r="AF41" s="42"/>
      <c r="AG41" s="42"/>
      <c r="AH41" s="42"/>
      <c r="AI41" s="42"/>
      <c r="AJ41" s="42"/>
      <c r="AK41" s="43"/>
      <c r="AL41" s="43"/>
      <c r="AM41" s="43"/>
      <c r="AN41" s="43"/>
      <c r="AO41" s="43"/>
      <c r="AP41" s="43"/>
      <c r="AQ41" s="135">
        <f t="shared" si="9"/>
        <v>30</v>
      </c>
      <c r="AR41" s="135">
        <f t="shared" si="7"/>
        <v>50</v>
      </c>
      <c r="AS41" s="135">
        <f t="shared" si="8"/>
        <v>2</v>
      </c>
    </row>
    <row r="42" spans="1:45" s="14" customFormat="1" ht="32.25" customHeight="1">
      <c r="A42" s="59">
        <v>17</v>
      </c>
      <c r="B42" s="132" t="s">
        <v>54</v>
      </c>
      <c r="C42" s="133" t="s">
        <v>157</v>
      </c>
      <c r="D42" s="134"/>
      <c r="E42" s="134">
        <v>1</v>
      </c>
      <c r="F42" s="134"/>
      <c r="G42" s="119">
        <v>15</v>
      </c>
      <c r="H42" s="117">
        <v>10</v>
      </c>
      <c r="I42" s="117">
        <v>35</v>
      </c>
      <c r="J42" s="117">
        <v>40</v>
      </c>
      <c r="K42" s="117"/>
      <c r="L42" s="117">
        <v>4</v>
      </c>
      <c r="M42" s="37"/>
      <c r="N42" s="37"/>
      <c r="O42" s="37"/>
      <c r="P42" s="37"/>
      <c r="Q42" s="37"/>
      <c r="R42" s="37"/>
      <c r="S42" s="38"/>
      <c r="T42" s="38"/>
      <c r="U42" s="38"/>
      <c r="V42" s="38"/>
      <c r="W42" s="38"/>
      <c r="X42" s="38"/>
      <c r="Y42" s="40"/>
      <c r="Z42" s="40"/>
      <c r="AA42" s="40"/>
      <c r="AB42" s="40"/>
      <c r="AC42" s="40"/>
      <c r="AD42" s="40"/>
      <c r="AE42" s="42"/>
      <c r="AF42" s="42"/>
      <c r="AG42" s="42"/>
      <c r="AH42" s="42"/>
      <c r="AI42" s="42"/>
      <c r="AJ42" s="42"/>
      <c r="AK42" s="43"/>
      <c r="AL42" s="43"/>
      <c r="AM42" s="43"/>
      <c r="AN42" s="43"/>
      <c r="AO42" s="43"/>
      <c r="AP42" s="43"/>
      <c r="AQ42" s="135">
        <f t="shared" si="9"/>
        <v>50</v>
      </c>
      <c r="AR42" s="135">
        <f t="shared" si="7"/>
        <v>100</v>
      </c>
      <c r="AS42" s="135">
        <f t="shared" si="8"/>
        <v>4</v>
      </c>
    </row>
    <row r="43" spans="1:45" s="14" customFormat="1" ht="32.25" customHeight="1">
      <c r="A43" s="59">
        <v>18</v>
      </c>
      <c r="B43" s="132" t="s">
        <v>55</v>
      </c>
      <c r="C43" s="133" t="s">
        <v>158</v>
      </c>
      <c r="D43" s="134"/>
      <c r="E43" s="134">
        <v>5</v>
      </c>
      <c r="F43" s="134"/>
      <c r="G43" s="119"/>
      <c r="H43" s="117"/>
      <c r="I43" s="117"/>
      <c r="J43" s="117"/>
      <c r="K43" s="117"/>
      <c r="L43" s="117"/>
      <c r="M43" s="37"/>
      <c r="N43" s="37"/>
      <c r="O43" s="37"/>
      <c r="P43" s="37"/>
      <c r="Q43" s="37"/>
      <c r="R43" s="37"/>
      <c r="S43" s="38"/>
      <c r="T43" s="38"/>
      <c r="U43" s="38"/>
      <c r="V43" s="38"/>
      <c r="W43" s="38"/>
      <c r="X43" s="38"/>
      <c r="Y43" s="40"/>
      <c r="Z43" s="40"/>
      <c r="AA43" s="40"/>
      <c r="AB43" s="40"/>
      <c r="AC43" s="40"/>
      <c r="AD43" s="40"/>
      <c r="AE43" s="42">
        <v>15</v>
      </c>
      <c r="AF43" s="42">
        <v>10</v>
      </c>
      <c r="AG43" s="42">
        <v>15</v>
      </c>
      <c r="AH43" s="42">
        <v>10</v>
      </c>
      <c r="AI43" s="42"/>
      <c r="AJ43" s="42">
        <v>2</v>
      </c>
      <c r="AK43" s="43"/>
      <c r="AL43" s="43"/>
      <c r="AM43" s="43"/>
      <c r="AN43" s="43"/>
      <c r="AO43" s="43"/>
      <c r="AP43" s="43"/>
      <c r="AQ43" s="135">
        <f t="shared" si="9"/>
        <v>30</v>
      </c>
      <c r="AR43" s="135">
        <f t="shared" si="7"/>
        <v>50</v>
      </c>
      <c r="AS43" s="135">
        <f t="shared" si="8"/>
        <v>2</v>
      </c>
    </row>
    <row r="44" spans="1:45" s="14" customFormat="1" ht="32.25" customHeight="1">
      <c r="A44" s="59">
        <v>19</v>
      </c>
      <c r="B44" s="132" t="s">
        <v>56</v>
      </c>
      <c r="C44" s="133" t="s">
        <v>159</v>
      </c>
      <c r="D44" s="134">
        <v>4</v>
      </c>
      <c r="E44" s="134" t="s">
        <v>92</v>
      </c>
      <c r="F44" s="134">
        <v>4</v>
      </c>
      <c r="G44" s="119"/>
      <c r="H44" s="117"/>
      <c r="I44" s="117"/>
      <c r="J44" s="117"/>
      <c r="K44" s="117"/>
      <c r="L44" s="117"/>
      <c r="M44" s="37"/>
      <c r="N44" s="37"/>
      <c r="O44" s="37"/>
      <c r="P44" s="37"/>
      <c r="Q44" s="37"/>
      <c r="R44" s="37"/>
      <c r="S44" s="64">
        <v>25</v>
      </c>
      <c r="T44" s="64">
        <v>25</v>
      </c>
      <c r="U44" s="38"/>
      <c r="V44" s="38"/>
      <c r="W44" s="38"/>
      <c r="X44" s="64">
        <v>2</v>
      </c>
      <c r="Y44" s="40">
        <v>25</v>
      </c>
      <c r="Z44" s="40">
        <v>25</v>
      </c>
      <c r="AA44" s="40"/>
      <c r="AB44" s="40"/>
      <c r="AC44" s="40"/>
      <c r="AD44" s="40">
        <v>2</v>
      </c>
      <c r="AE44" s="42"/>
      <c r="AF44" s="42"/>
      <c r="AG44" s="42"/>
      <c r="AH44" s="42"/>
      <c r="AI44" s="42"/>
      <c r="AJ44" s="42"/>
      <c r="AK44" s="43"/>
      <c r="AL44" s="43"/>
      <c r="AM44" s="43"/>
      <c r="AN44" s="43"/>
      <c r="AO44" s="43"/>
      <c r="AP44" s="43"/>
      <c r="AQ44" s="135">
        <f t="shared" si="9"/>
        <v>50</v>
      </c>
      <c r="AR44" s="135">
        <f t="shared" si="7"/>
        <v>100</v>
      </c>
      <c r="AS44" s="135">
        <f t="shared" si="8"/>
        <v>4</v>
      </c>
    </row>
    <row r="45" spans="1:45" s="14" customFormat="1" ht="32.25" customHeight="1">
      <c r="A45" s="59">
        <v>20</v>
      </c>
      <c r="B45" s="132" t="s">
        <v>104</v>
      </c>
      <c r="C45" s="133" t="s">
        <v>160</v>
      </c>
      <c r="D45" s="134"/>
      <c r="E45" s="134">
        <v>6</v>
      </c>
      <c r="F45" s="134"/>
      <c r="G45" s="119"/>
      <c r="H45" s="117"/>
      <c r="I45" s="117"/>
      <c r="J45" s="117"/>
      <c r="K45" s="117"/>
      <c r="L45" s="117"/>
      <c r="M45" s="37"/>
      <c r="N45" s="37"/>
      <c r="O45" s="37"/>
      <c r="P45" s="37"/>
      <c r="Q45" s="37"/>
      <c r="R45" s="37"/>
      <c r="S45" s="38"/>
      <c r="T45" s="38"/>
      <c r="U45" s="38"/>
      <c r="V45" s="38"/>
      <c r="W45" s="38"/>
      <c r="X45" s="38"/>
      <c r="Y45" s="40"/>
      <c r="Z45" s="40"/>
      <c r="AA45" s="40"/>
      <c r="AB45" s="40"/>
      <c r="AC45" s="40"/>
      <c r="AD45" s="40"/>
      <c r="AE45" s="42"/>
      <c r="AF45" s="42"/>
      <c r="AG45" s="42"/>
      <c r="AH45" s="42"/>
      <c r="AI45" s="42"/>
      <c r="AJ45" s="42"/>
      <c r="AK45" s="43"/>
      <c r="AL45" s="43"/>
      <c r="AM45" s="43">
        <v>22</v>
      </c>
      <c r="AN45" s="43">
        <v>25</v>
      </c>
      <c r="AO45" s="43">
        <v>3</v>
      </c>
      <c r="AP45" s="43">
        <v>2</v>
      </c>
      <c r="AQ45" s="135">
        <f t="shared" si="9"/>
        <v>25</v>
      </c>
      <c r="AR45" s="135">
        <f t="shared" si="7"/>
        <v>50</v>
      </c>
      <c r="AS45" s="135">
        <f t="shared" si="8"/>
        <v>2</v>
      </c>
    </row>
    <row r="46" spans="1:45" s="14" customFormat="1" ht="53.25" customHeight="1">
      <c r="A46" s="59">
        <v>21</v>
      </c>
      <c r="B46" s="132" t="s">
        <v>57</v>
      </c>
      <c r="C46" s="133" t="s">
        <v>161</v>
      </c>
      <c r="D46" s="134"/>
      <c r="E46" s="134">
        <v>5</v>
      </c>
      <c r="F46" s="134"/>
      <c r="G46" s="119"/>
      <c r="H46" s="117"/>
      <c r="I46" s="117"/>
      <c r="J46" s="117"/>
      <c r="K46" s="117"/>
      <c r="L46" s="11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40"/>
      <c r="Z46" s="40"/>
      <c r="AA46" s="40"/>
      <c r="AB46" s="40"/>
      <c r="AC46" s="40"/>
      <c r="AD46" s="40"/>
      <c r="AE46" s="42"/>
      <c r="AF46" s="42"/>
      <c r="AG46" s="42">
        <v>25</v>
      </c>
      <c r="AH46" s="42">
        <v>25</v>
      </c>
      <c r="AI46" s="42"/>
      <c r="AJ46" s="42">
        <v>2</v>
      </c>
      <c r="AK46" s="43"/>
      <c r="AL46" s="43"/>
      <c r="AM46" s="43"/>
      <c r="AN46" s="43"/>
      <c r="AO46" s="43"/>
      <c r="AP46" s="43"/>
      <c r="AQ46" s="135">
        <f t="shared" si="9"/>
        <v>25</v>
      </c>
      <c r="AR46" s="135">
        <f t="shared" si="7"/>
        <v>50</v>
      </c>
      <c r="AS46" s="135">
        <f t="shared" si="8"/>
        <v>2</v>
      </c>
    </row>
    <row r="47" spans="1:45" s="14" customFormat="1" ht="32.25" customHeight="1">
      <c r="A47" s="59">
        <v>22</v>
      </c>
      <c r="B47" s="132" t="s">
        <v>58</v>
      </c>
      <c r="C47" s="133" t="s">
        <v>162</v>
      </c>
      <c r="D47" s="134"/>
      <c r="E47" s="134" t="s">
        <v>93</v>
      </c>
      <c r="F47" s="134"/>
      <c r="G47" s="119"/>
      <c r="H47" s="117"/>
      <c r="I47" s="117"/>
      <c r="J47" s="117"/>
      <c r="K47" s="117"/>
      <c r="L47" s="117"/>
      <c r="M47" s="37"/>
      <c r="N47" s="37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40"/>
      <c r="Z47" s="40"/>
      <c r="AA47" s="40"/>
      <c r="AB47" s="40"/>
      <c r="AC47" s="40"/>
      <c r="AD47" s="40"/>
      <c r="AE47" s="42">
        <v>15</v>
      </c>
      <c r="AF47" s="42">
        <v>10</v>
      </c>
      <c r="AG47" s="42">
        <v>25</v>
      </c>
      <c r="AH47" s="42"/>
      <c r="AI47" s="42"/>
      <c r="AJ47" s="42">
        <v>2</v>
      </c>
      <c r="AK47" s="43"/>
      <c r="AL47" s="43"/>
      <c r="AM47" s="43">
        <v>25</v>
      </c>
      <c r="AN47" s="43">
        <v>25</v>
      </c>
      <c r="AO47" s="43"/>
      <c r="AP47" s="43">
        <v>2</v>
      </c>
      <c r="AQ47" s="135">
        <f t="shared" si="9"/>
        <v>65</v>
      </c>
      <c r="AR47" s="135">
        <f t="shared" si="7"/>
        <v>100</v>
      </c>
      <c r="AS47" s="135">
        <f t="shared" si="8"/>
        <v>4</v>
      </c>
    </row>
    <row r="48" spans="1:45" s="14" customFormat="1" ht="57.75" customHeight="1">
      <c r="A48" s="59">
        <v>23</v>
      </c>
      <c r="B48" s="132" t="s">
        <v>59</v>
      </c>
      <c r="C48" s="133" t="s">
        <v>163</v>
      </c>
      <c r="D48" s="134"/>
      <c r="E48" s="134">
        <v>2</v>
      </c>
      <c r="F48" s="134"/>
      <c r="G48" s="119"/>
      <c r="H48" s="117"/>
      <c r="I48" s="117"/>
      <c r="J48" s="117"/>
      <c r="K48" s="117"/>
      <c r="L48" s="117"/>
      <c r="M48" s="37">
        <v>10</v>
      </c>
      <c r="N48" s="37">
        <v>15</v>
      </c>
      <c r="O48" s="37">
        <v>15</v>
      </c>
      <c r="P48" s="37">
        <v>10</v>
      </c>
      <c r="Q48" s="37"/>
      <c r="R48" s="37">
        <v>2</v>
      </c>
      <c r="S48" s="38"/>
      <c r="T48" s="38"/>
      <c r="U48" s="38"/>
      <c r="V48" s="38"/>
      <c r="W48" s="38"/>
      <c r="X48" s="38"/>
      <c r="Y48" s="40"/>
      <c r="Z48" s="40"/>
      <c r="AA48" s="40"/>
      <c r="AB48" s="40"/>
      <c r="AC48" s="40"/>
      <c r="AD48" s="40"/>
      <c r="AE48" s="42"/>
      <c r="AF48" s="42"/>
      <c r="AG48" s="42"/>
      <c r="AH48" s="42"/>
      <c r="AI48" s="42"/>
      <c r="AJ48" s="42"/>
      <c r="AK48" s="43"/>
      <c r="AL48" s="43"/>
      <c r="AM48" s="43"/>
      <c r="AN48" s="43"/>
      <c r="AO48" s="43"/>
      <c r="AP48" s="43"/>
      <c r="AQ48" s="135">
        <f t="shared" si="9"/>
        <v>25</v>
      </c>
      <c r="AR48" s="135">
        <f t="shared" si="7"/>
        <v>50</v>
      </c>
      <c r="AS48" s="135">
        <f t="shared" si="8"/>
        <v>2</v>
      </c>
    </row>
    <row r="49" spans="1:51" s="14" customFormat="1" ht="32.25" customHeight="1">
      <c r="A49" s="59">
        <v>24</v>
      </c>
      <c r="B49" s="132" t="s">
        <v>61</v>
      </c>
      <c r="C49" s="133" t="s">
        <v>164</v>
      </c>
      <c r="D49" s="134"/>
      <c r="E49" s="134">
        <v>4</v>
      </c>
      <c r="F49" s="134"/>
      <c r="G49" s="117"/>
      <c r="H49" s="117"/>
      <c r="I49" s="117"/>
      <c r="J49" s="117"/>
      <c r="K49" s="117"/>
      <c r="L49" s="117"/>
      <c r="M49" s="37"/>
      <c r="N49" s="37"/>
      <c r="O49" s="37"/>
      <c r="P49" s="37"/>
      <c r="Q49" s="37"/>
      <c r="R49" s="37"/>
      <c r="S49" s="38"/>
      <c r="T49" s="38"/>
      <c r="U49" s="38"/>
      <c r="V49" s="38"/>
      <c r="W49" s="38"/>
      <c r="X49" s="38"/>
      <c r="Y49" s="40"/>
      <c r="Z49" s="40"/>
      <c r="AA49" s="40">
        <v>25</v>
      </c>
      <c r="AB49" s="40">
        <v>25</v>
      </c>
      <c r="AC49" s="40"/>
      <c r="AD49" s="40">
        <v>2</v>
      </c>
      <c r="AE49" s="42"/>
      <c r="AF49" s="42"/>
      <c r="AG49" s="42"/>
      <c r="AH49" s="42"/>
      <c r="AI49" s="42"/>
      <c r="AJ49" s="42"/>
      <c r="AK49" s="43"/>
      <c r="AL49" s="43"/>
      <c r="AM49" s="43"/>
      <c r="AN49" s="43"/>
      <c r="AO49" s="43"/>
      <c r="AP49" s="43"/>
      <c r="AQ49" s="135">
        <f t="shared" si="9"/>
        <v>25</v>
      </c>
      <c r="AR49" s="135">
        <f t="shared" si="7"/>
        <v>50</v>
      </c>
      <c r="AS49" s="135">
        <f t="shared" si="8"/>
        <v>2</v>
      </c>
    </row>
    <row r="50" spans="1:51" s="14" customFormat="1" ht="32.25" customHeight="1">
      <c r="A50" s="59">
        <v>25</v>
      </c>
      <c r="B50" s="132" t="s">
        <v>63</v>
      </c>
      <c r="C50" s="133" t="s">
        <v>165</v>
      </c>
      <c r="D50" s="134"/>
      <c r="E50" s="134">
        <v>4</v>
      </c>
      <c r="F50" s="134"/>
      <c r="G50" s="119"/>
      <c r="H50" s="117"/>
      <c r="I50" s="117"/>
      <c r="J50" s="117"/>
      <c r="K50" s="117"/>
      <c r="L50" s="11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72">
        <v>12</v>
      </c>
      <c r="Z50" s="72">
        <v>10</v>
      </c>
      <c r="AA50" s="40">
        <v>15</v>
      </c>
      <c r="AB50" s="40">
        <v>10</v>
      </c>
      <c r="AC50" s="40">
        <v>3</v>
      </c>
      <c r="AD50" s="72">
        <v>2</v>
      </c>
      <c r="AE50" s="42"/>
      <c r="AF50" s="42"/>
      <c r="AG50" s="42"/>
      <c r="AH50" s="42"/>
      <c r="AI50" s="42"/>
      <c r="AJ50" s="42"/>
      <c r="AK50" s="43"/>
      <c r="AL50" s="43"/>
      <c r="AM50" s="43"/>
      <c r="AN50" s="43"/>
      <c r="AO50" s="43"/>
      <c r="AP50" s="43"/>
      <c r="AQ50" s="135">
        <f t="shared" si="9"/>
        <v>30</v>
      </c>
      <c r="AR50" s="135">
        <f t="shared" si="7"/>
        <v>50</v>
      </c>
      <c r="AS50" s="135">
        <f t="shared" si="8"/>
        <v>2</v>
      </c>
    </row>
    <row r="51" spans="1:51" s="14" customFormat="1" ht="32.25" customHeight="1">
      <c r="A51" s="59">
        <v>26</v>
      </c>
      <c r="B51" s="132" t="s">
        <v>64</v>
      </c>
      <c r="C51" s="133" t="s">
        <v>166</v>
      </c>
      <c r="D51" s="134"/>
      <c r="E51" s="134">
        <v>5</v>
      </c>
      <c r="F51" s="134"/>
      <c r="G51" s="119"/>
      <c r="H51" s="117"/>
      <c r="I51" s="117"/>
      <c r="J51" s="117"/>
      <c r="K51" s="117"/>
      <c r="L51" s="117"/>
      <c r="M51" s="37"/>
      <c r="N51" s="37"/>
      <c r="O51" s="37"/>
      <c r="P51" s="37"/>
      <c r="Q51" s="37"/>
      <c r="R51" s="37"/>
      <c r="S51" s="38"/>
      <c r="T51" s="38"/>
      <c r="U51" s="38"/>
      <c r="V51" s="38"/>
      <c r="W51" s="38"/>
      <c r="X51" s="38"/>
      <c r="Y51" s="74"/>
      <c r="Z51" s="74"/>
      <c r="AA51" s="40"/>
      <c r="AB51" s="40"/>
      <c r="AC51" s="40"/>
      <c r="AD51" s="74"/>
      <c r="AE51" s="42">
        <v>15</v>
      </c>
      <c r="AF51" s="42">
        <v>10</v>
      </c>
      <c r="AG51" s="42"/>
      <c r="AH51" s="42"/>
      <c r="AI51" s="42"/>
      <c r="AJ51" s="42">
        <v>1</v>
      </c>
      <c r="AK51" s="43"/>
      <c r="AL51" s="43"/>
      <c r="AM51" s="43"/>
      <c r="AN51" s="43"/>
      <c r="AO51" s="43"/>
      <c r="AP51" s="43"/>
      <c r="AQ51" s="135">
        <f t="shared" si="9"/>
        <v>15</v>
      </c>
      <c r="AR51" s="135">
        <f t="shared" si="7"/>
        <v>25</v>
      </c>
      <c r="AS51" s="135">
        <f t="shared" si="8"/>
        <v>1</v>
      </c>
    </row>
    <row r="52" spans="1:51" s="14" customFormat="1" ht="32.25" customHeight="1">
      <c r="A52" s="59">
        <v>27</v>
      </c>
      <c r="B52" s="132" t="s">
        <v>73</v>
      </c>
      <c r="C52" s="140" t="s">
        <v>167</v>
      </c>
      <c r="D52" s="134"/>
      <c r="E52" s="134">
        <v>2</v>
      </c>
      <c r="F52" s="134"/>
      <c r="G52" s="119"/>
      <c r="H52" s="117"/>
      <c r="I52" s="117"/>
      <c r="J52" s="117"/>
      <c r="K52" s="117"/>
      <c r="L52" s="117"/>
      <c r="M52" s="37">
        <v>15</v>
      </c>
      <c r="N52" s="37">
        <v>10</v>
      </c>
      <c r="O52" s="37"/>
      <c r="P52" s="37"/>
      <c r="Q52" s="37"/>
      <c r="R52" s="37">
        <v>1</v>
      </c>
      <c r="S52" s="38"/>
      <c r="T52" s="38"/>
      <c r="U52" s="38"/>
      <c r="V52" s="38"/>
      <c r="W52" s="38"/>
      <c r="X52" s="38"/>
      <c r="Y52" s="40"/>
      <c r="Z52" s="40"/>
      <c r="AA52" s="40"/>
      <c r="AB52" s="40"/>
      <c r="AC52" s="40"/>
      <c r="AD52" s="40"/>
      <c r="AE52" s="42"/>
      <c r="AF52" s="42"/>
      <c r="AG52" s="42"/>
      <c r="AH52" s="42"/>
      <c r="AI52" s="42"/>
      <c r="AJ52" s="42"/>
      <c r="AK52" s="43"/>
      <c r="AL52" s="43"/>
      <c r="AM52" s="43"/>
      <c r="AN52" s="43"/>
      <c r="AO52" s="43"/>
      <c r="AP52" s="43"/>
      <c r="AQ52" s="135">
        <f t="shared" si="9"/>
        <v>15</v>
      </c>
      <c r="AR52" s="135">
        <f t="shared" si="7"/>
        <v>25</v>
      </c>
      <c r="AS52" s="135">
        <f t="shared" si="8"/>
        <v>1</v>
      </c>
    </row>
    <row r="53" spans="1:51" s="14" customFormat="1" ht="32.25" customHeight="1">
      <c r="A53" s="59">
        <v>28</v>
      </c>
      <c r="B53" s="132" t="s">
        <v>65</v>
      </c>
      <c r="C53" s="133" t="s">
        <v>168</v>
      </c>
      <c r="D53" s="134"/>
      <c r="E53" s="134">
        <v>5</v>
      </c>
      <c r="F53" s="134"/>
      <c r="G53" s="119"/>
      <c r="H53" s="117"/>
      <c r="I53" s="117"/>
      <c r="J53" s="117"/>
      <c r="K53" s="117"/>
      <c r="L53" s="117"/>
      <c r="M53" s="37"/>
      <c r="N53" s="37"/>
      <c r="O53" s="37"/>
      <c r="P53" s="37"/>
      <c r="Q53" s="37"/>
      <c r="R53" s="37"/>
      <c r="S53" s="38"/>
      <c r="T53" s="38"/>
      <c r="U53" s="38"/>
      <c r="V53" s="38"/>
      <c r="W53" s="38"/>
      <c r="X53" s="38"/>
      <c r="Y53" s="74"/>
      <c r="Z53" s="74"/>
      <c r="AA53" s="40"/>
      <c r="AB53" s="40"/>
      <c r="AC53" s="40"/>
      <c r="AD53" s="74"/>
      <c r="AE53" s="42">
        <v>10</v>
      </c>
      <c r="AF53" s="42">
        <v>15</v>
      </c>
      <c r="AG53" s="42"/>
      <c r="AH53" s="42"/>
      <c r="AI53" s="42"/>
      <c r="AJ53" s="42">
        <v>1</v>
      </c>
      <c r="AK53" s="43"/>
      <c r="AL53" s="43"/>
      <c r="AM53" s="43"/>
      <c r="AN53" s="43"/>
      <c r="AO53" s="43"/>
      <c r="AP53" s="43"/>
      <c r="AQ53" s="135">
        <f t="shared" si="9"/>
        <v>10</v>
      </c>
      <c r="AR53" s="135">
        <f t="shared" si="7"/>
        <v>25</v>
      </c>
      <c r="AS53" s="135">
        <f t="shared" si="8"/>
        <v>1</v>
      </c>
    </row>
    <row r="54" spans="1:51" s="14" customFormat="1" ht="32.25" customHeight="1">
      <c r="A54" s="59">
        <v>29</v>
      </c>
      <c r="B54" s="132" t="s">
        <v>66</v>
      </c>
      <c r="C54" s="133" t="s">
        <v>169</v>
      </c>
      <c r="D54" s="134"/>
      <c r="E54" s="134">
        <v>5</v>
      </c>
      <c r="F54" s="134"/>
      <c r="G54" s="119"/>
      <c r="H54" s="117"/>
      <c r="I54" s="117"/>
      <c r="J54" s="117"/>
      <c r="K54" s="117"/>
      <c r="L54" s="117"/>
      <c r="M54" s="37"/>
      <c r="N54" s="37"/>
      <c r="O54" s="37"/>
      <c r="P54" s="37"/>
      <c r="Q54" s="37"/>
      <c r="R54" s="37"/>
      <c r="S54" s="38"/>
      <c r="T54" s="38"/>
      <c r="U54" s="38"/>
      <c r="V54" s="38"/>
      <c r="W54" s="38"/>
      <c r="X54" s="38"/>
      <c r="Y54" s="74"/>
      <c r="Z54" s="74"/>
      <c r="AA54" s="40"/>
      <c r="AB54" s="40"/>
      <c r="AC54" s="40"/>
      <c r="AD54" s="74"/>
      <c r="AE54" s="42">
        <v>17</v>
      </c>
      <c r="AF54" s="42">
        <v>5</v>
      </c>
      <c r="AG54" s="42">
        <v>25</v>
      </c>
      <c r="AH54" s="42">
        <v>25</v>
      </c>
      <c r="AI54" s="42">
        <v>3</v>
      </c>
      <c r="AJ54" s="42">
        <v>3</v>
      </c>
      <c r="AK54" s="43"/>
      <c r="AL54" s="43"/>
      <c r="AM54" s="43"/>
      <c r="AN54" s="43"/>
      <c r="AO54" s="43"/>
      <c r="AP54" s="43"/>
      <c r="AQ54" s="135">
        <f t="shared" si="9"/>
        <v>45</v>
      </c>
      <c r="AR54" s="135">
        <f t="shared" si="7"/>
        <v>75</v>
      </c>
      <c r="AS54" s="135">
        <f t="shared" si="8"/>
        <v>3</v>
      </c>
    </row>
    <row r="55" spans="1:51" s="14" customFormat="1" ht="48.75" customHeight="1">
      <c r="A55" s="59">
        <v>30</v>
      </c>
      <c r="B55" s="132" t="s">
        <v>67</v>
      </c>
      <c r="C55" s="133" t="s">
        <v>170</v>
      </c>
      <c r="D55" s="134">
        <v>3</v>
      </c>
      <c r="E55" s="134">
        <v>3</v>
      </c>
      <c r="F55" s="134">
        <v>3</v>
      </c>
      <c r="G55" s="119"/>
      <c r="H55" s="117"/>
      <c r="I55" s="117"/>
      <c r="J55" s="117"/>
      <c r="K55" s="117"/>
      <c r="L55" s="117"/>
      <c r="M55" s="37"/>
      <c r="N55" s="37"/>
      <c r="O55" s="37"/>
      <c r="P55" s="37"/>
      <c r="Q55" s="37"/>
      <c r="R55" s="37"/>
      <c r="S55" s="38">
        <v>15</v>
      </c>
      <c r="T55" s="38">
        <v>10</v>
      </c>
      <c r="U55" s="38">
        <v>42</v>
      </c>
      <c r="V55" s="38">
        <v>30</v>
      </c>
      <c r="W55" s="38">
        <v>3</v>
      </c>
      <c r="X55" s="38">
        <v>4</v>
      </c>
      <c r="Y55" s="74"/>
      <c r="Z55" s="74"/>
      <c r="AA55" s="40"/>
      <c r="AB55" s="40"/>
      <c r="AC55" s="40"/>
      <c r="AD55" s="74"/>
      <c r="AE55" s="42"/>
      <c r="AF55" s="42"/>
      <c r="AG55" s="42"/>
      <c r="AH55" s="42"/>
      <c r="AI55" s="42"/>
      <c r="AJ55" s="42"/>
      <c r="AK55" s="43"/>
      <c r="AL55" s="43"/>
      <c r="AM55" s="43"/>
      <c r="AN55" s="43"/>
      <c r="AO55" s="43"/>
      <c r="AP55" s="43"/>
      <c r="AQ55" s="135">
        <f t="shared" si="9"/>
        <v>60</v>
      </c>
      <c r="AR55" s="135">
        <f t="shared" si="7"/>
        <v>100</v>
      </c>
      <c r="AS55" s="135">
        <f t="shared" si="8"/>
        <v>4</v>
      </c>
    </row>
    <row r="56" spans="1:51" s="14" customFormat="1" ht="44.25" customHeight="1">
      <c r="A56" s="59">
        <v>31</v>
      </c>
      <c r="B56" s="132" t="s">
        <v>68</v>
      </c>
      <c r="C56" s="133" t="s">
        <v>171</v>
      </c>
      <c r="D56" s="134">
        <v>2</v>
      </c>
      <c r="E56" s="134">
        <v>2</v>
      </c>
      <c r="F56" s="134">
        <v>2</v>
      </c>
      <c r="G56" s="119"/>
      <c r="H56" s="117"/>
      <c r="I56" s="117"/>
      <c r="J56" s="117"/>
      <c r="K56" s="117"/>
      <c r="L56" s="117"/>
      <c r="M56" s="37">
        <v>15</v>
      </c>
      <c r="N56" s="37">
        <v>10</v>
      </c>
      <c r="O56" s="37">
        <v>60</v>
      </c>
      <c r="P56" s="37">
        <v>40</v>
      </c>
      <c r="Q56" s="37"/>
      <c r="R56" s="37">
        <v>5</v>
      </c>
      <c r="S56" s="38"/>
      <c r="T56" s="38"/>
      <c r="U56" s="38"/>
      <c r="V56" s="38"/>
      <c r="W56" s="38"/>
      <c r="X56" s="38"/>
      <c r="Y56" s="74"/>
      <c r="Z56" s="74"/>
      <c r="AA56" s="40"/>
      <c r="AB56" s="40"/>
      <c r="AC56" s="40"/>
      <c r="AD56" s="74"/>
      <c r="AE56" s="42"/>
      <c r="AF56" s="42"/>
      <c r="AG56" s="42"/>
      <c r="AH56" s="42"/>
      <c r="AI56" s="42"/>
      <c r="AJ56" s="42"/>
      <c r="AK56" s="43"/>
      <c r="AL56" s="43"/>
      <c r="AM56" s="43"/>
      <c r="AN56" s="43"/>
      <c r="AO56" s="43"/>
      <c r="AP56" s="43"/>
      <c r="AQ56" s="135">
        <f t="shared" si="9"/>
        <v>75</v>
      </c>
      <c r="AR56" s="135">
        <f t="shared" si="7"/>
        <v>125</v>
      </c>
      <c r="AS56" s="135">
        <f t="shared" si="8"/>
        <v>5</v>
      </c>
    </row>
    <row r="57" spans="1:51" s="14" customFormat="1" ht="50.25" customHeight="1">
      <c r="A57" s="59">
        <v>32</v>
      </c>
      <c r="B57" s="132" t="s">
        <v>69</v>
      </c>
      <c r="C57" s="133" t="s">
        <v>172</v>
      </c>
      <c r="D57" s="134">
        <v>4</v>
      </c>
      <c r="E57" s="134">
        <v>4</v>
      </c>
      <c r="F57" s="134">
        <v>4</v>
      </c>
      <c r="G57" s="119"/>
      <c r="H57" s="117"/>
      <c r="I57" s="117"/>
      <c r="J57" s="117"/>
      <c r="K57" s="117"/>
      <c r="L57" s="117"/>
      <c r="M57" s="37"/>
      <c r="N57" s="37"/>
      <c r="O57" s="37"/>
      <c r="P57" s="37"/>
      <c r="Q57" s="37"/>
      <c r="R57" s="37"/>
      <c r="S57" s="38"/>
      <c r="T57" s="38"/>
      <c r="U57" s="38"/>
      <c r="V57" s="38"/>
      <c r="W57" s="38"/>
      <c r="X57" s="38"/>
      <c r="Y57" s="72">
        <v>10</v>
      </c>
      <c r="Z57" s="72">
        <v>15</v>
      </c>
      <c r="AA57" s="40">
        <v>25</v>
      </c>
      <c r="AB57" s="40">
        <v>25</v>
      </c>
      <c r="AC57" s="40"/>
      <c r="AD57" s="72">
        <v>3</v>
      </c>
      <c r="AE57" s="42"/>
      <c r="AF57" s="42"/>
      <c r="AG57" s="42"/>
      <c r="AH57" s="42"/>
      <c r="AI57" s="42"/>
      <c r="AJ57" s="42"/>
      <c r="AK57" s="43"/>
      <c r="AL57" s="43"/>
      <c r="AM57" s="43"/>
      <c r="AN57" s="43"/>
      <c r="AO57" s="43"/>
      <c r="AP57" s="43"/>
      <c r="AQ57" s="135">
        <f t="shared" si="9"/>
        <v>35</v>
      </c>
      <c r="AR57" s="135">
        <f t="shared" si="7"/>
        <v>75</v>
      </c>
      <c r="AS57" s="135">
        <f t="shared" si="8"/>
        <v>3</v>
      </c>
    </row>
    <row r="58" spans="1:51" s="14" customFormat="1" ht="56.25" customHeight="1">
      <c r="A58" s="59">
        <v>33</v>
      </c>
      <c r="B58" s="11" t="s">
        <v>70</v>
      </c>
      <c r="C58" s="60" t="s">
        <v>173</v>
      </c>
      <c r="D58" s="61"/>
      <c r="E58" s="61">
        <v>5</v>
      </c>
      <c r="F58" s="61"/>
      <c r="G58" s="119"/>
      <c r="H58" s="117"/>
      <c r="I58" s="117"/>
      <c r="J58" s="117"/>
      <c r="K58" s="117"/>
      <c r="L58" s="117"/>
      <c r="M58" s="37"/>
      <c r="N58" s="37"/>
      <c r="O58" s="37"/>
      <c r="P58" s="37"/>
      <c r="Q58" s="37"/>
      <c r="R58" s="37"/>
      <c r="S58" s="38"/>
      <c r="T58" s="38"/>
      <c r="U58" s="38"/>
      <c r="V58" s="38"/>
      <c r="W58" s="38"/>
      <c r="X58" s="38"/>
      <c r="Y58" s="74"/>
      <c r="Z58" s="74"/>
      <c r="AA58" s="40"/>
      <c r="AB58" s="40"/>
      <c r="AC58" s="40"/>
      <c r="AD58" s="74"/>
      <c r="AE58" s="42"/>
      <c r="AF58" s="42"/>
      <c r="AG58" s="42"/>
      <c r="AH58" s="42"/>
      <c r="AI58" s="42"/>
      <c r="AJ58" s="42"/>
      <c r="AK58" s="43"/>
      <c r="AL58" s="43"/>
      <c r="AM58" s="43">
        <v>25</v>
      </c>
      <c r="AN58" s="43">
        <v>25</v>
      </c>
      <c r="AO58" s="43"/>
      <c r="AP58" s="43">
        <v>2</v>
      </c>
      <c r="AQ58" s="135">
        <f t="shared" si="9"/>
        <v>25</v>
      </c>
      <c r="AR58" s="135">
        <f t="shared" si="7"/>
        <v>50</v>
      </c>
      <c r="AS58" s="135">
        <f t="shared" si="8"/>
        <v>2</v>
      </c>
    </row>
    <row r="59" spans="1:51" s="14" customFormat="1" ht="32.25" customHeight="1">
      <c r="A59" s="59">
        <v>34</v>
      </c>
      <c r="B59" s="132" t="s">
        <v>50</v>
      </c>
      <c r="C59" s="133" t="s">
        <v>174</v>
      </c>
      <c r="D59" s="134"/>
      <c r="E59" s="134">
        <v>3</v>
      </c>
      <c r="F59" s="134"/>
      <c r="G59" s="119"/>
      <c r="H59" s="117"/>
      <c r="I59" s="117"/>
      <c r="J59" s="117"/>
      <c r="K59" s="117"/>
      <c r="L59" s="117"/>
      <c r="M59" s="37"/>
      <c r="N59" s="37"/>
      <c r="O59" s="37"/>
      <c r="P59" s="37"/>
      <c r="Q59" s="37"/>
      <c r="R59" s="37"/>
      <c r="S59" s="38">
        <v>15</v>
      </c>
      <c r="T59" s="38">
        <v>10</v>
      </c>
      <c r="U59" s="38">
        <v>15</v>
      </c>
      <c r="V59" s="38">
        <v>10</v>
      </c>
      <c r="W59" s="38"/>
      <c r="X59" s="38">
        <v>2</v>
      </c>
      <c r="Y59" s="40"/>
      <c r="Z59" s="40"/>
      <c r="AA59" s="40"/>
      <c r="AB59" s="40"/>
      <c r="AC59" s="40"/>
      <c r="AD59" s="40"/>
      <c r="AE59" s="42"/>
      <c r="AF59" s="42"/>
      <c r="AG59" s="42"/>
      <c r="AH59" s="42"/>
      <c r="AI59" s="42"/>
      <c r="AJ59" s="42"/>
      <c r="AK59" s="43"/>
      <c r="AL59" s="43"/>
      <c r="AM59" s="43"/>
      <c r="AN59" s="43"/>
      <c r="AO59" s="43"/>
      <c r="AP59" s="43"/>
      <c r="AQ59" s="135">
        <f t="shared" ref="AQ59:AQ60" si="13">SUM(G59,I59,K59,M59,O59,Q59,S59,U59,W59,Y59,AA59,AC59,AE59,AG59,AI59,AK59,AM59,AO59)</f>
        <v>30</v>
      </c>
      <c r="AR59" s="135">
        <f t="shared" ref="AR59:AR60" si="14">SUM(G59:K59,M59:Q59,S59:W59,Y59:AC59,AE59:AI59,AK59:AO59)</f>
        <v>50</v>
      </c>
      <c r="AS59" s="135">
        <f t="shared" ref="AS59:AS60" si="15">SUM(L59,R59,X59,AD59,AJ59,AP59)</f>
        <v>2</v>
      </c>
    </row>
    <row r="60" spans="1:51" s="14" customFormat="1" ht="53.25" customHeight="1">
      <c r="A60" s="59">
        <v>35</v>
      </c>
      <c r="B60" s="11" t="s">
        <v>51</v>
      </c>
      <c r="C60" s="60" t="s">
        <v>175</v>
      </c>
      <c r="D60" s="61"/>
      <c r="E60" s="61">
        <v>2</v>
      </c>
      <c r="F60" s="61"/>
      <c r="G60" s="119"/>
      <c r="H60" s="117"/>
      <c r="I60" s="117"/>
      <c r="J60" s="117"/>
      <c r="K60" s="117"/>
      <c r="L60" s="117"/>
      <c r="M60" s="105">
        <v>15</v>
      </c>
      <c r="N60" s="105">
        <v>10</v>
      </c>
      <c r="O60" s="105"/>
      <c r="P60" s="105"/>
      <c r="Q60" s="105"/>
      <c r="R60" s="105">
        <v>1</v>
      </c>
      <c r="S60" s="64"/>
      <c r="T60" s="64"/>
      <c r="U60" s="38"/>
      <c r="V60" s="38"/>
      <c r="W60" s="38"/>
      <c r="X60" s="64"/>
      <c r="Y60" s="40"/>
      <c r="Z60" s="40"/>
      <c r="AA60" s="40"/>
      <c r="AB60" s="40"/>
      <c r="AC60" s="40"/>
      <c r="AD60" s="40"/>
      <c r="AE60" s="75"/>
      <c r="AF60" s="42"/>
      <c r="AG60" s="42"/>
      <c r="AH60" s="42"/>
      <c r="AI60" s="42"/>
      <c r="AJ60" s="42"/>
      <c r="AK60" s="43"/>
      <c r="AL60" s="43"/>
      <c r="AM60" s="43"/>
      <c r="AN60" s="43"/>
      <c r="AO60" s="43"/>
      <c r="AP60" s="43"/>
      <c r="AQ60" s="135">
        <f t="shared" si="13"/>
        <v>15</v>
      </c>
      <c r="AR60" s="135">
        <f t="shared" si="14"/>
        <v>25</v>
      </c>
      <c r="AS60" s="135">
        <f t="shared" si="15"/>
        <v>1</v>
      </c>
    </row>
    <row r="61" spans="1:51" s="14" customFormat="1" ht="39.75" customHeight="1">
      <c r="A61" s="59">
        <v>36</v>
      </c>
      <c r="B61" s="125" t="s">
        <v>87</v>
      </c>
      <c r="C61" s="60" t="s">
        <v>176</v>
      </c>
      <c r="D61" s="61"/>
      <c r="E61" s="61">
        <v>2</v>
      </c>
      <c r="F61" s="61"/>
      <c r="G61" s="119"/>
      <c r="H61" s="117"/>
      <c r="I61" s="117"/>
      <c r="J61" s="117"/>
      <c r="K61" s="117"/>
      <c r="L61" s="117"/>
      <c r="M61" s="37">
        <v>25</v>
      </c>
      <c r="N61" s="37">
        <v>25</v>
      </c>
      <c r="O61" s="37">
        <v>25</v>
      </c>
      <c r="P61" s="37">
        <v>25</v>
      </c>
      <c r="Q61" s="37"/>
      <c r="R61" s="37">
        <v>4</v>
      </c>
      <c r="S61" s="38"/>
      <c r="T61" s="38"/>
      <c r="U61" s="38"/>
      <c r="V61" s="38"/>
      <c r="W61" s="38"/>
      <c r="X61" s="38"/>
      <c r="Y61" s="73"/>
      <c r="Z61" s="74"/>
      <c r="AA61" s="40"/>
      <c r="AB61" s="40"/>
      <c r="AC61" s="40"/>
      <c r="AD61" s="73"/>
      <c r="AE61" s="42"/>
      <c r="AF61" s="42"/>
      <c r="AG61" s="42"/>
      <c r="AH61" s="42"/>
      <c r="AI61" s="42"/>
      <c r="AJ61" s="42"/>
      <c r="AK61" s="43"/>
      <c r="AL61" s="43"/>
      <c r="AM61" s="43"/>
      <c r="AN61" s="43"/>
      <c r="AO61" s="43"/>
      <c r="AP61" s="43"/>
      <c r="AQ61" s="135">
        <f t="shared" si="9"/>
        <v>50</v>
      </c>
      <c r="AR61" s="135">
        <f t="shared" si="7"/>
        <v>100</v>
      </c>
      <c r="AS61" s="135">
        <f t="shared" si="8"/>
        <v>4</v>
      </c>
    </row>
    <row r="62" spans="1:51" s="58" customFormat="1" ht="32.25" customHeight="1">
      <c r="A62" s="149" t="s">
        <v>29</v>
      </c>
      <c r="B62" s="150"/>
      <c r="C62" s="56"/>
      <c r="D62" s="56"/>
      <c r="E62" s="56"/>
      <c r="F62" s="56"/>
      <c r="G62" s="56">
        <f t="shared" ref="G62:R62" si="16">SUM(G26:G61)</f>
        <v>149</v>
      </c>
      <c r="H62" s="56">
        <f t="shared" si="16"/>
        <v>100</v>
      </c>
      <c r="I62" s="56">
        <f t="shared" si="16"/>
        <v>192</v>
      </c>
      <c r="J62" s="56">
        <f t="shared" si="16"/>
        <v>125</v>
      </c>
      <c r="K62" s="56">
        <f t="shared" si="16"/>
        <v>9</v>
      </c>
      <c r="L62" s="56">
        <f t="shared" si="16"/>
        <v>23</v>
      </c>
      <c r="M62" s="56">
        <f t="shared" si="16"/>
        <v>140</v>
      </c>
      <c r="N62" s="56">
        <f t="shared" si="16"/>
        <v>95</v>
      </c>
      <c r="O62" s="56">
        <f t="shared" si="16"/>
        <v>175</v>
      </c>
      <c r="P62" s="56">
        <f t="shared" si="16"/>
        <v>140</v>
      </c>
      <c r="Q62" s="56">
        <f t="shared" si="16"/>
        <v>0</v>
      </c>
      <c r="R62" s="56">
        <f t="shared" si="16"/>
        <v>22</v>
      </c>
      <c r="S62" s="56">
        <f t="shared" ref="S62:AP62" si="17">SUM(S26:S61)</f>
        <v>55</v>
      </c>
      <c r="T62" s="56">
        <f t="shared" si="17"/>
        <v>45</v>
      </c>
      <c r="U62" s="56">
        <f t="shared" si="17"/>
        <v>57</v>
      </c>
      <c r="V62" s="56">
        <f t="shared" si="17"/>
        <v>40</v>
      </c>
      <c r="W62" s="56">
        <f t="shared" si="17"/>
        <v>3</v>
      </c>
      <c r="X62" s="56">
        <f t="shared" si="17"/>
        <v>8</v>
      </c>
      <c r="Y62" s="56">
        <f t="shared" si="17"/>
        <v>47</v>
      </c>
      <c r="Z62" s="56">
        <f t="shared" si="17"/>
        <v>50</v>
      </c>
      <c r="AA62" s="56">
        <f t="shared" si="17"/>
        <v>65</v>
      </c>
      <c r="AB62" s="56">
        <f t="shared" si="17"/>
        <v>60</v>
      </c>
      <c r="AC62" s="56">
        <f t="shared" si="17"/>
        <v>3</v>
      </c>
      <c r="AD62" s="56">
        <f t="shared" si="17"/>
        <v>9</v>
      </c>
      <c r="AE62" s="56">
        <f t="shared" si="17"/>
        <v>82</v>
      </c>
      <c r="AF62" s="56">
        <f t="shared" si="17"/>
        <v>60</v>
      </c>
      <c r="AG62" s="56">
        <f t="shared" si="17"/>
        <v>105</v>
      </c>
      <c r="AH62" s="56">
        <f t="shared" si="17"/>
        <v>70</v>
      </c>
      <c r="AI62" s="56">
        <f t="shared" si="17"/>
        <v>8</v>
      </c>
      <c r="AJ62" s="56">
        <f t="shared" si="17"/>
        <v>13</v>
      </c>
      <c r="AK62" s="56">
        <f t="shared" si="17"/>
        <v>15</v>
      </c>
      <c r="AL62" s="56">
        <f t="shared" si="17"/>
        <v>10</v>
      </c>
      <c r="AM62" s="56">
        <f t="shared" si="17"/>
        <v>97</v>
      </c>
      <c r="AN62" s="56">
        <f t="shared" si="17"/>
        <v>100</v>
      </c>
      <c r="AO62" s="56">
        <f t="shared" si="17"/>
        <v>3</v>
      </c>
      <c r="AP62" s="56">
        <f t="shared" si="17"/>
        <v>9</v>
      </c>
      <c r="AQ62" s="56">
        <f>SUM(AQ26:AQ61)</f>
        <v>1205</v>
      </c>
      <c r="AR62" s="56">
        <f>SUM(AR26:AR61)</f>
        <v>2100</v>
      </c>
      <c r="AS62" s="56">
        <f>SUM(AS26:AS61)</f>
        <v>84</v>
      </c>
      <c r="AT62" s="14"/>
      <c r="AU62" s="14"/>
      <c r="AW62" s="14"/>
      <c r="AX62" s="14"/>
      <c r="AY62" s="14"/>
    </row>
    <row r="63" spans="1:51" s="14" customFormat="1" ht="32.25" customHeight="1">
      <c r="A63" s="147" t="s">
        <v>31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</row>
    <row r="64" spans="1:51" s="77" customFormat="1" ht="35.25" customHeight="1">
      <c r="A64" s="147" t="s">
        <v>101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76"/>
      <c r="AW64" s="14"/>
      <c r="AX64" s="14"/>
      <c r="AY64" s="14"/>
    </row>
    <row r="65" spans="1:51" s="77" customFormat="1" ht="35.25" customHeight="1">
      <c r="A65" s="78">
        <v>1</v>
      </c>
      <c r="B65" s="132" t="s">
        <v>71</v>
      </c>
      <c r="C65" s="141" t="s">
        <v>177</v>
      </c>
      <c r="D65" s="142"/>
      <c r="E65" s="142">
        <v>6</v>
      </c>
      <c r="F65" s="142"/>
      <c r="G65" s="122"/>
      <c r="H65" s="117"/>
      <c r="I65" s="117"/>
      <c r="J65" s="117"/>
      <c r="K65" s="117"/>
      <c r="L65" s="117"/>
      <c r="M65" s="37"/>
      <c r="N65" s="37"/>
      <c r="O65" s="37"/>
      <c r="P65" s="37"/>
      <c r="Q65" s="37"/>
      <c r="R65" s="37"/>
      <c r="S65" s="38"/>
      <c r="T65" s="38"/>
      <c r="U65" s="38"/>
      <c r="V65" s="38"/>
      <c r="W65" s="38"/>
      <c r="X65" s="38"/>
      <c r="Y65" s="40"/>
      <c r="Z65" s="40"/>
      <c r="AA65" s="40"/>
      <c r="AB65" s="40"/>
      <c r="AC65" s="40"/>
      <c r="AD65" s="40"/>
      <c r="AE65" s="42"/>
      <c r="AF65" s="42"/>
      <c r="AG65" s="42"/>
      <c r="AH65" s="42"/>
      <c r="AI65" s="42"/>
      <c r="AJ65" s="42"/>
      <c r="AK65" s="43">
        <v>22</v>
      </c>
      <c r="AL65" s="43">
        <v>25</v>
      </c>
      <c r="AM65" s="43">
        <v>25</v>
      </c>
      <c r="AN65" s="43">
        <v>25</v>
      </c>
      <c r="AO65" s="43">
        <v>3</v>
      </c>
      <c r="AP65" s="43">
        <v>4</v>
      </c>
      <c r="AQ65" s="135">
        <f t="shared" ref="AQ65:AQ80" si="18">SUM(G65,I65,K65,M65,O65,Q65,S65,U65,W65,Y65,AA65,AC65,AE65,AG65,AI65,AK65,AM65,AO65)</f>
        <v>50</v>
      </c>
      <c r="AR65" s="135">
        <f>SUM(G65:K65,M65:Q65,S65:W65,Y65:AC65,AE65:AI65,AK65:AO65)</f>
        <v>100</v>
      </c>
      <c r="AS65" s="135">
        <f t="shared" ref="AS65:AS79" si="19">SUM(L65,R65,X65,AD65,AJ65,AP65)</f>
        <v>4</v>
      </c>
      <c r="AW65" s="14"/>
      <c r="AX65" s="14"/>
      <c r="AY65" s="14"/>
    </row>
    <row r="66" spans="1:51" s="77" customFormat="1" ht="53.25" customHeight="1">
      <c r="A66" s="78">
        <v>2</v>
      </c>
      <c r="B66" s="11" t="s">
        <v>106</v>
      </c>
      <c r="C66" s="79" t="s">
        <v>178</v>
      </c>
      <c r="D66" s="80"/>
      <c r="E66" s="80">
        <v>3</v>
      </c>
      <c r="F66" s="80"/>
      <c r="G66" s="122"/>
      <c r="H66" s="117"/>
      <c r="I66" s="117"/>
      <c r="J66" s="117"/>
      <c r="K66" s="117"/>
      <c r="L66" s="117"/>
      <c r="M66" s="37"/>
      <c r="N66" s="37"/>
      <c r="O66" s="37"/>
      <c r="P66" s="37"/>
      <c r="Q66" s="37"/>
      <c r="R66" s="37"/>
      <c r="S66" s="38">
        <v>15</v>
      </c>
      <c r="T66" s="38">
        <v>10</v>
      </c>
      <c r="U66" s="38">
        <v>35</v>
      </c>
      <c r="V66" s="38">
        <v>40</v>
      </c>
      <c r="W66" s="38"/>
      <c r="X66" s="38">
        <v>4</v>
      </c>
      <c r="Y66" s="40"/>
      <c r="Z66" s="40"/>
      <c r="AA66" s="40"/>
      <c r="AB66" s="40"/>
      <c r="AC66" s="40"/>
      <c r="AD66" s="40"/>
      <c r="AE66" s="42"/>
      <c r="AF66" s="42"/>
      <c r="AG66" s="42"/>
      <c r="AH66" s="42"/>
      <c r="AI66" s="42"/>
      <c r="AJ66" s="42"/>
      <c r="AK66" s="43"/>
      <c r="AL66" s="43"/>
      <c r="AM66" s="43"/>
      <c r="AN66" s="43"/>
      <c r="AO66" s="43"/>
      <c r="AP66" s="43"/>
      <c r="AQ66" s="135">
        <f t="shared" si="18"/>
        <v>50</v>
      </c>
      <c r="AR66" s="135">
        <f t="shared" ref="AR66:AR80" si="20">SUM(G66:K66,M66:Q66,S66:W66,Y66:AC66,AE66:AI66,AK66:AO66)</f>
        <v>100</v>
      </c>
      <c r="AS66" s="135">
        <f t="shared" si="19"/>
        <v>4</v>
      </c>
      <c r="AW66" s="14"/>
      <c r="AX66" s="14"/>
      <c r="AY66" s="14"/>
    </row>
    <row r="67" spans="1:51" s="77" customFormat="1" ht="35.25" customHeight="1">
      <c r="A67" s="78">
        <v>3</v>
      </c>
      <c r="B67" s="11" t="s">
        <v>80</v>
      </c>
      <c r="C67" s="79" t="s">
        <v>179</v>
      </c>
      <c r="D67" s="61"/>
      <c r="E67" s="61" t="s">
        <v>92</v>
      </c>
      <c r="F67" s="61"/>
      <c r="G67" s="119"/>
      <c r="H67" s="117"/>
      <c r="I67" s="117"/>
      <c r="J67" s="117"/>
      <c r="K67" s="117"/>
      <c r="L67" s="117"/>
      <c r="M67" s="37"/>
      <c r="N67" s="37"/>
      <c r="O67" s="37"/>
      <c r="P67" s="37"/>
      <c r="Q67" s="37"/>
      <c r="R67" s="37"/>
      <c r="S67" s="38"/>
      <c r="T67" s="38"/>
      <c r="U67" s="38">
        <v>25</v>
      </c>
      <c r="V67" s="38">
        <v>25</v>
      </c>
      <c r="W67" s="38"/>
      <c r="X67" s="38">
        <v>2</v>
      </c>
      <c r="Y67" s="40"/>
      <c r="Z67" s="40"/>
      <c r="AA67" s="40">
        <v>15</v>
      </c>
      <c r="AB67" s="40">
        <v>10</v>
      </c>
      <c r="AC67" s="40"/>
      <c r="AD67" s="40">
        <v>1</v>
      </c>
      <c r="AE67" s="42"/>
      <c r="AF67" s="42"/>
      <c r="AG67" s="42"/>
      <c r="AH67" s="42"/>
      <c r="AI67" s="42"/>
      <c r="AJ67" s="42"/>
      <c r="AK67" s="43"/>
      <c r="AL67" s="43"/>
      <c r="AM67" s="43"/>
      <c r="AN67" s="43"/>
      <c r="AO67" s="43"/>
      <c r="AP67" s="43"/>
      <c r="AQ67" s="135">
        <f t="shared" si="18"/>
        <v>40</v>
      </c>
      <c r="AR67" s="135">
        <f t="shared" si="20"/>
        <v>75</v>
      </c>
      <c r="AS67" s="135">
        <f t="shared" si="19"/>
        <v>3</v>
      </c>
      <c r="AW67" s="14"/>
      <c r="AX67" s="14"/>
      <c r="AY67" s="14"/>
    </row>
    <row r="68" spans="1:51" s="77" customFormat="1" ht="35.25" customHeight="1">
      <c r="A68" s="78">
        <v>4</v>
      </c>
      <c r="B68" s="11" t="s">
        <v>72</v>
      </c>
      <c r="C68" s="55" t="s">
        <v>180</v>
      </c>
      <c r="D68" s="61"/>
      <c r="E68" s="61">
        <v>3</v>
      </c>
      <c r="F68" s="61"/>
      <c r="G68" s="119"/>
      <c r="H68" s="117"/>
      <c r="I68" s="117"/>
      <c r="J68" s="117"/>
      <c r="K68" s="117"/>
      <c r="L68" s="117"/>
      <c r="M68" s="37"/>
      <c r="N68" s="37"/>
      <c r="O68" s="37"/>
      <c r="P68" s="37"/>
      <c r="Q68" s="37"/>
      <c r="R68" s="37"/>
      <c r="S68" s="38">
        <v>15</v>
      </c>
      <c r="T68" s="38">
        <v>10</v>
      </c>
      <c r="U68" s="38">
        <v>25</v>
      </c>
      <c r="V68" s="38">
        <v>25</v>
      </c>
      <c r="W68" s="38"/>
      <c r="X68" s="38">
        <v>3</v>
      </c>
      <c r="Y68" s="40"/>
      <c r="Z68" s="40"/>
      <c r="AA68" s="40"/>
      <c r="AB68" s="40"/>
      <c r="AC68" s="40"/>
      <c r="AD68" s="40"/>
      <c r="AE68" s="42"/>
      <c r="AF68" s="42"/>
      <c r="AG68" s="42"/>
      <c r="AH68" s="42"/>
      <c r="AI68" s="42"/>
      <c r="AJ68" s="42"/>
      <c r="AK68" s="43"/>
      <c r="AL68" s="43"/>
      <c r="AM68" s="43"/>
      <c r="AN68" s="43"/>
      <c r="AO68" s="43"/>
      <c r="AP68" s="43"/>
      <c r="AQ68" s="135">
        <f t="shared" si="18"/>
        <v>40</v>
      </c>
      <c r="AR68" s="135">
        <f t="shared" si="20"/>
        <v>75</v>
      </c>
      <c r="AS68" s="135">
        <f t="shared" si="19"/>
        <v>3</v>
      </c>
      <c r="AW68" s="14"/>
      <c r="AX68" s="14"/>
      <c r="AY68" s="14"/>
    </row>
    <row r="69" spans="1:51" s="77" customFormat="1" ht="35.25" customHeight="1">
      <c r="A69" s="78">
        <v>5</v>
      </c>
      <c r="B69" s="11" t="s">
        <v>107</v>
      </c>
      <c r="C69" s="55" t="s">
        <v>181</v>
      </c>
      <c r="D69" s="61"/>
      <c r="E69" s="61">
        <v>4</v>
      </c>
      <c r="F69" s="61"/>
      <c r="G69" s="119"/>
      <c r="H69" s="117"/>
      <c r="I69" s="117"/>
      <c r="J69" s="117"/>
      <c r="K69" s="117"/>
      <c r="L69" s="117"/>
      <c r="M69" s="37"/>
      <c r="N69" s="37"/>
      <c r="O69" s="37"/>
      <c r="P69" s="37"/>
      <c r="Q69" s="37"/>
      <c r="R69" s="37"/>
      <c r="S69" s="38"/>
      <c r="T69" s="38"/>
      <c r="U69" s="38"/>
      <c r="V69" s="38"/>
      <c r="W69" s="38"/>
      <c r="X69" s="38"/>
      <c r="Y69" s="40"/>
      <c r="Z69" s="40"/>
      <c r="AA69" s="40">
        <v>25</v>
      </c>
      <c r="AB69" s="40">
        <v>25</v>
      </c>
      <c r="AC69" s="40"/>
      <c r="AD69" s="40">
        <v>2</v>
      </c>
      <c r="AE69" s="42"/>
      <c r="AF69" s="42"/>
      <c r="AG69" s="42"/>
      <c r="AH69" s="42"/>
      <c r="AI69" s="42"/>
      <c r="AJ69" s="42"/>
      <c r="AK69" s="43"/>
      <c r="AL69" s="43"/>
      <c r="AM69" s="43"/>
      <c r="AN69" s="43"/>
      <c r="AO69" s="43"/>
      <c r="AP69" s="43"/>
      <c r="AQ69" s="135">
        <f t="shared" si="18"/>
        <v>25</v>
      </c>
      <c r="AR69" s="135">
        <f t="shared" si="20"/>
        <v>50</v>
      </c>
      <c r="AS69" s="135">
        <f t="shared" si="19"/>
        <v>2</v>
      </c>
      <c r="AW69" s="14"/>
      <c r="AX69" s="14"/>
      <c r="AY69" s="14"/>
    </row>
    <row r="70" spans="1:51" s="77" customFormat="1" ht="45.75" customHeight="1">
      <c r="A70" s="78">
        <v>6</v>
      </c>
      <c r="B70" s="102" t="s">
        <v>83</v>
      </c>
      <c r="C70" s="55" t="s">
        <v>182</v>
      </c>
      <c r="D70" s="61"/>
      <c r="E70" s="61">
        <v>5</v>
      </c>
      <c r="F70" s="61"/>
      <c r="G70" s="119"/>
      <c r="H70" s="117"/>
      <c r="I70" s="117"/>
      <c r="J70" s="117"/>
      <c r="K70" s="117"/>
      <c r="L70" s="117"/>
      <c r="M70" s="63"/>
      <c r="N70" s="63"/>
      <c r="O70" s="37"/>
      <c r="P70" s="37"/>
      <c r="Q70" s="37"/>
      <c r="R70" s="63"/>
      <c r="S70" s="38"/>
      <c r="T70" s="38"/>
      <c r="U70" s="38"/>
      <c r="V70" s="38"/>
      <c r="W70" s="38"/>
      <c r="X70" s="38"/>
      <c r="Y70" s="40"/>
      <c r="Z70" s="40"/>
      <c r="AA70" s="40"/>
      <c r="AB70" s="40"/>
      <c r="AC70" s="40"/>
      <c r="AD70" s="40"/>
      <c r="AE70" s="42">
        <v>15</v>
      </c>
      <c r="AF70" s="42">
        <v>10</v>
      </c>
      <c r="AG70" s="42">
        <v>15</v>
      </c>
      <c r="AH70" s="42">
        <v>10</v>
      </c>
      <c r="AI70" s="42"/>
      <c r="AJ70" s="42">
        <v>2</v>
      </c>
      <c r="AK70" s="43"/>
      <c r="AL70" s="43"/>
      <c r="AM70" s="43"/>
      <c r="AN70" s="43"/>
      <c r="AO70" s="43"/>
      <c r="AP70" s="43"/>
      <c r="AQ70" s="135">
        <f t="shared" ref="AQ70:AQ71" si="21">SUM(G70,I70,K70,M70,O70,Q70,S70,U70,W70,Y70,AA70,AC70,AE70,AG70,AI70,AK70,AM70,AO70)</f>
        <v>30</v>
      </c>
      <c r="AR70" s="135">
        <f t="shared" ref="AR70:AR71" si="22">SUM(G70:K70,M70:Q70,S70:W70,Y70:AC70,AE70:AI70,AK70:AO70)</f>
        <v>50</v>
      </c>
      <c r="AS70" s="135">
        <f t="shared" ref="AS70:AS71" si="23">SUM(L70,R70,X70,AD70,AJ70,AP70)</f>
        <v>2</v>
      </c>
      <c r="AW70" s="14"/>
      <c r="AX70" s="14"/>
      <c r="AY70" s="14"/>
    </row>
    <row r="71" spans="1:51" s="77" customFormat="1" ht="45.75" customHeight="1">
      <c r="A71" s="78">
        <v>7</v>
      </c>
      <c r="B71" s="81" t="s">
        <v>105</v>
      </c>
      <c r="C71" s="55" t="s">
        <v>183</v>
      </c>
      <c r="D71" s="61">
        <v>5</v>
      </c>
      <c r="E71" s="61">
        <v>5</v>
      </c>
      <c r="F71" s="61">
        <v>5</v>
      </c>
      <c r="G71" s="119"/>
      <c r="H71" s="117"/>
      <c r="I71" s="117"/>
      <c r="J71" s="117"/>
      <c r="K71" s="117"/>
      <c r="L71" s="117"/>
      <c r="M71" s="63"/>
      <c r="N71" s="63"/>
      <c r="O71" s="37"/>
      <c r="P71" s="37"/>
      <c r="Q71" s="37"/>
      <c r="R71" s="63"/>
      <c r="S71" s="38"/>
      <c r="T71" s="38"/>
      <c r="U71" s="38"/>
      <c r="V71" s="38"/>
      <c r="W71" s="38"/>
      <c r="X71" s="38"/>
      <c r="Y71" s="40"/>
      <c r="Z71" s="40"/>
      <c r="AA71" s="40"/>
      <c r="AB71" s="40"/>
      <c r="AC71" s="40"/>
      <c r="AD71" s="40"/>
      <c r="AE71" s="42">
        <v>15</v>
      </c>
      <c r="AF71" s="42">
        <v>10</v>
      </c>
      <c r="AG71" s="42">
        <v>25</v>
      </c>
      <c r="AH71" s="42">
        <v>25</v>
      </c>
      <c r="AI71" s="42"/>
      <c r="AJ71" s="42">
        <v>3</v>
      </c>
      <c r="AK71" s="43"/>
      <c r="AL71" s="43"/>
      <c r="AM71" s="43"/>
      <c r="AN71" s="43"/>
      <c r="AO71" s="43"/>
      <c r="AP71" s="43"/>
      <c r="AQ71" s="135">
        <f t="shared" si="21"/>
        <v>40</v>
      </c>
      <c r="AR71" s="135">
        <f t="shared" si="22"/>
        <v>75</v>
      </c>
      <c r="AS71" s="135">
        <f t="shared" si="23"/>
        <v>3</v>
      </c>
      <c r="AW71" s="14"/>
      <c r="AX71" s="14"/>
      <c r="AY71" s="14"/>
    </row>
    <row r="72" spans="1:51" s="77" customFormat="1" ht="45.75" customHeight="1">
      <c r="A72" s="78">
        <v>8</v>
      </c>
      <c r="B72" s="11" t="s">
        <v>82</v>
      </c>
      <c r="C72" s="55" t="s">
        <v>184</v>
      </c>
      <c r="D72" s="61"/>
      <c r="E72" s="61" t="s">
        <v>93</v>
      </c>
      <c r="F72" s="61"/>
      <c r="G72" s="119"/>
      <c r="H72" s="117"/>
      <c r="I72" s="117"/>
      <c r="J72" s="117"/>
      <c r="K72" s="117"/>
      <c r="L72" s="117"/>
      <c r="M72" s="37"/>
      <c r="N72" s="37"/>
      <c r="O72" s="37"/>
      <c r="P72" s="37"/>
      <c r="Q72" s="37"/>
      <c r="R72" s="37"/>
      <c r="S72" s="38"/>
      <c r="T72" s="38"/>
      <c r="U72" s="38"/>
      <c r="V72" s="38"/>
      <c r="W72" s="38"/>
      <c r="X72" s="38"/>
      <c r="Y72" s="40"/>
      <c r="Z72" s="82"/>
      <c r="AA72" s="40"/>
      <c r="AB72" s="40"/>
      <c r="AC72" s="40"/>
      <c r="AD72" s="82"/>
      <c r="AE72" s="42">
        <v>15</v>
      </c>
      <c r="AF72" s="42">
        <v>10</v>
      </c>
      <c r="AG72" s="42">
        <v>10</v>
      </c>
      <c r="AH72" s="42">
        <v>15</v>
      </c>
      <c r="AI72" s="42"/>
      <c r="AJ72" s="42">
        <v>2</v>
      </c>
      <c r="AK72" s="43">
        <v>10</v>
      </c>
      <c r="AL72" s="43">
        <v>15</v>
      </c>
      <c r="AM72" s="43">
        <v>40</v>
      </c>
      <c r="AN72" s="43">
        <v>35</v>
      </c>
      <c r="AO72" s="43"/>
      <c r="AP72" s="43">
        <v>4</v>
      </c>
      <c r="AQ72" s="135">
        <f t="shared" si="18"/>
        <v>75</v>
      </c>
      <c r="AR72" s="135">
        <f t="shared" si="20"/>
        <v>150</v>
      </c>
      <c r="AS72" s="135">
        <f t="shared" si="19"/>
        <v>6</v>
      </c>
      <c r="AW72" s="14"/>
      <c r="AX72" s="14"/>
      <c r="AY72" s="14"/>
    </row>
    <row r="73" spans="1:51" s="77" customFormat="1" ht="51.75" customHeight="1">
      <c r="A73" s="78">
        <v>9</v>
      </c>
      <c r="B73" s="11" t="s">
        <v>108</v>
      </c>
      <c r="C73" s="55" t="s">
        <v>185</v>
      </c>
      <c r="D73" s="61"/>
      <c r="E73" s="61">
        <v>6</v>
      </c>
      <c r="F73" s="61"/>
      <c r="G73" s="119"/>
      <c r="H73" s="117"/>
      <c r="I73" s="117"/>
      <c r="J73" s="117"/>
      <c r="K73" s="117"/>
      <c r="L73" s="117"/>
      <c r="M73" s="37"/>
      <c r="N73" s="37"/>
      <c r="O73" s="37"/>
      <c r="P73" s="37"/>
      <c r="Q73" s="37"/>
      <c r="R73" s="37"/>
      <c r="S73" s="38"/>
      <c r="T73" s="38"/>
      <c r="U73" s="38"/>
      <c r="V73" s="38"/>
      <c r="W73" s="38"/>
      <c r="X73" s="38"/>
      <c r="Y73" s="40"/>
      <c r="Z73" s="40"/>
      <c r="AA73" s="40"/>
      <c r="AB73" s="40"/>
      <c r="AC73" s="40"/>
      <c r="AD73" s="40"/>
      <c r="AE73" s="42"/>
      <c r="AF73" s="42"/>
      <c r="AG73" s="42"/>
      <c r="AH73" s="42"/>
      <c r="AI73" s="42"/>
      <c r="AJ73" s="42"/>
      <c r="AK73" s="43">
        <v>25</v>
      </c>
      <c r="AL73" s="43">
        <v>25</v>
      </c>
      <c r="AM73" s="43">
        <v>15</v>
      </c>
      <c r="AN73" s="43">
        <v>10</v>
      </c>
      <c r="AO73" s="43"/>
      <c r="AP73" s="43">
        <v>3</v>
      </c>
      <c r="AQ73" s="135">
        <f t="shared" ref="AQ73:AQ75" si="24">SUM(G73,I73,K73,M73,O73,Q73,S73,U73,W73,Y73,AA73,AC73,AE73,AG73,AI73,AK73,AM73,AO73)</f>
        <v>40</v>
      </c>
      <c r="AR73" s="135">
        <f t="shared" ref="AR73:AR75" si="25">SUM(G73:K73,M73:Q73,S73:W73,Y73:AC73,AE73:AI73,AK73:AO73)</f>
        <v>75</v>
      </c>
      <c r="AS73" s="135">
        <f t="shared" ref="AS73:AS75" si="26">SUM(L73,R73,X73,AD73,AJ73,AP73)</f>
        <v>3</v>
      </c>
      <c r="AW73" s="14"/>
      <c r="AX73" s="14"/>
      <c r="AY73" s="14"/>
    </row>
    <row r="74" spans="1:51" s="77" customFormat="1" ht="51.75" customHeight="1">
      <c r="A74" s="78">
        <v>10</v>
      </c>
      <c r="B74" s="11" t="s">
        <v>85</v>
      </c>
      <c r="C74" s="55" t="s">
        <v>186</v>
      </c>
      <c r="D74" s="61"/>
      <c r="E74" s="61">
        <v>5</v>
      </c>
      <c r="F74" s="61"/>
      <c r="G74" s="119"/>
      <c r="H74" s="117"/>
      <c r="I74" s="117"/>
      <c r="J74" s="117"/>
      <c r="K74" s="117"/>
      <c r="L74" s="117"/>
      <c r="M74" s="37"/>
      <c r="N74" s="37"/>
      <c r="O74" s="37"/>
      <c r="P74" s="37"/>
      <c r="Q74" s="37"/>
      <c r="R74" s="37"/>
      <c r="S74" s="38"/>
      <c r="T74" s="38"/>
      <c r="U74" s="38"/>
      <c r="V74" s="38"/>
      <c r="W74" s="38"/>
      <c r="X74" s="38"/>
      <c r="Y74" s="40"/>
      <c r="Z74" s="40"/>
      <c r="AA74" s="40"/>
      <c r="AB74" s="40"/>
      <c r="AC74" s="40"/>
      <c r="AD74" s="40"/>
      <c r="AE74" s="42">
        <v>15</v>
      </c>
      <c r="AF74" s="42">
        <v>10</v>
      </c>
      <c r="AG74" s="42">
        <v>15</v>
      </c>
      <c r="AH74" s="42">
        <v>10</v>
      </c>
      <c r="AI74" s="42"/>
      <c r="AJ74" s="42">
        <v>2</v>
      </c>
      <c r="AK74" s="43"/>
      <c r="AL74" s="43"/>
      <c r="AM74" s="43"/>
      <c r="AN74" s="43"/>
      <c r="AO74" s="43"/>
      <c r="AP74" s="43"/>
      <c r="AQ74" s="135">
        <f t="shared" si="24"/>
        <v>30</v>
      </c>
      <c r="AR74" s="135">
        <f t="shared" si="25"/>
        <v>50</v>
      </c>
      <c r="AS74" s="135">
        <f t="shared" si="26"/>
        <v>2</v>
      </c>
      <c r="AW74" s="14"/>
      <c r="AX74" s="14"/>
      <c r="AY74" s="14"/>
    </row>
    <row r="75" spans="1:51" s="77" customFormat="1" ht="51.75" customHeight="1">
      <c r="A75" s="78">
        <v>11</v>
      </c>
      <c r="B75" s="11" t="s">
        <v>109</v>
      </c>
      <c r="C75" s="55" t="s">
        <v>187</v>
      </c>
      <c r="D75" s="61"/>
      <c r="E75" s="61">
        <v>5</v>
      </c>
      <c r="F75" s="61"/>
      <c r="G75" s="119"/>
      <c r="H75" s="117"/>
      <c r="I75" s="117"/>
      <c r="J75" s="117"/>
      <c r="K75" s="117"/>
      <c r="L75" s="117"/>
      <c r="M75" s="37"/>
      <c r="N75" s="37"/>
      <c r="O75" s="37"/>
      <c r="P75" s="37"/>
      <c r="Q75" s="37"/>
      <c r="R75" s="37"/>
      <c r="S75" s="38"/>
      <c r="T75" s="38"/>
      <c r="U75" s="38"/>
      <c r="V75" s="38"/>
      <c r="W75" s="38"/>
      <c r="X75" s="38"/>
      <c r="Y75" s="40"/>
      <c r="Z75" s="40"/>
      <c r="AA75" s="40"/>
      <c r="AB75" s="40"/>
      <c r="AC75" s="40"/>
      <c r="AD75" s="40"/>
      <c r="AE75" s="42"/>
      <c r="AF75" s="42"/>
      <c r="AG75" s="42">
        <v>25</v>
      </c>
      <c r="AH75" s="42"/>
      <c r="AI75" s="42"/>
      <c r="AJ75" s="42">
        <v>1</v>
      </c>
      <c r="AK75" s="43"/>
      <c r="AL75" s="43"/>
      <c r="AM75" s="43"/>
      <c r="AN75" s="43"/>
      <c r="AO75" s="43"/>
      <c r="AP75" s="43"/>
      <c r="AQ75" s="135">
        <f t="shared" si="24"/>
        <v>25</v>
      </c>
      <c r="AR75" s="135">
        <f t="shared" si="25"/>
        <v>25</v>
      </c>
      <c r="AS75" s="135">
        <f t="shared" si="26"/>
        <v>1</v>
      </c>
      <c r="AW75" s="14"/>
      <c r="AX75" s="14"/>
      <c r="AY75" s="14"/>
    </row>
    <row r="76" spans="1:51" s="77" customFormat="1" ht="35.25" customHeight="1">
      <c r="A76" s="78">
        <v>12</v>
      </c>
      <c r="B76" s="104" t="s">
        <v>95</v>
      </c>
      <c r="C76" s="55" t="s">
        <v>188</v>
      </c>
      <c r="D76" s="61"/>
      <c r="E76" s="61" t="s">
        <v>93</v>
      </c>
      <c r="F76" s="61"/>
      <c r="G76" s="119"/>
      <c r="H76" s="117"/>
      <c r="I76" s="117"/>
      <c r="J76" s="117"/>
      <c r="K76" s="117"/>
      <c r="L76" s="117"/>
      <c r="M76" s="37"/>
      <c r="N76" s="37"/>
      <c r="O76" s="37"/>
      <c r="P76" s="37"/>
      <c r="Q76" s="37"/>
      <c r="R76" s="37"/>
      <c r="S76" s="38"/>
      <c r="T76" s="38"/>
      <c r="U76" s="38"/>
      <c r="V76" s="38"/>
      <c r="W76" s="38"/>
      <c r="X76" s="38"/>
      <c r="Y76" s="40"/>
      <c r="Z76" s="40"/>
      <c r="AA76" s="40"/>
      <c r="AB76" s="40"/>
      <c r="AC76" s="40"/>
      <c r="AD76" s="40"/>
      <c r="AE76" s="42">
        <v>15</v>
      </c>
      <c r="AF76" s="42">
        <v>10</v>
      </c>
      <c r="AG76" s="42">
        <v>15</v>
      </c>
      <c r="AH76" s="42">
        <v>10</v>
      </c>
      <c r="AI76" s="42"/>
      <c r="AJ76" s="42">
        <v>2</v>
      </c>
      <c r="AK76" s="43"/>
      <c r="AL76" s="43"/>
      <c r="AM76" s="43">
        <v>20</v>
      </c>
      <c r="AN76" s="43">
        <v>30</v>
      </c>
      <c r="AO76" s="43"/>
      <c r="AP76" s="43">
        <v>2</v>
      </c>
      <c r="AQ76" s="135">
        <f t="shared" si="18"/>
        <v>50</v>
      </c>
      <c r="AR76" s="135">
        <f t="shared" si="20"/>
        <v>100</v>
      </c>
      <c r="AS76" s="135">
        <f t="shared" si="19"/>
        <v>4</v>
      </c>
      <c r="AW76" s="14"/>
      <c r="AX76" s="14"/>
      <c r="AY76" s="14"/>
    </row>
    <row r="77" spans="1:51" s="77" customFormat="1" ht="35.25" customHeight="1">
      <c r="A77" s="78">
        <v>13</v>
      </c>
      <c r="B77" s="11" t="s">
        <v>60</v>
      </c>
      <c r="C77" s="55" t="s">
        <v>189</v>
      </c>
      <c r="D77" s="65"/>
      <c r="E77" s="65">
        <v>3</v>
      </c>
      <c r="F77" s="65"/>
      <c r="G77" s="123"/>
      <c r="H77" s="124"/>
      <c r="I77" s="117"/>
      <c r="J77" s="117"/>
      <c r="K77" s="117"/>
      <c r="L77" s="124"/>
      <c r="M77" s="66"/>
      <c r="N77" s="67"/>
      <c r="O77" s="37"/>
      <c r="P77" s="37"/>
      <c r="Q77" s="37"/>
      <c r="R77" s="66"/>
      <c r="S77" s="68">
        <v>15</v>
      </c>
      <c r="T77" s="68">
        <v>10</v>
      </c>
      <c r="U77" s="38">
        <v>10</v>
      </c>
      <c r="V77" s="38">
        <v>15</v>
      </c>
      <c r="W77" s="38"/>
      <c r="X77" s="68">
        <v>2</v>
      </c>
      <c r="Y77" s="69"/>
      <c r="Z77" s="69"/>
      <c r="AA77" s="40"/>
      <c r="AB77" s="40"/>
      <c r="AC77" s="40"/>
      <c r="AD77" s="69"/>
      <c r="AE77" s="70"/>
      <c r="AF77" s="42"/>
      <c r="AG77" s="42"/>
      <c r="AH77" s="42"/>
      <c r="AI77" s="42"/>
      <c r="AJ77" s="42"/>
      <c r="AK77" s="43"/>
      <c r="AL77" s="43"/>
      <c r="AM77" s="43"/>
      <c r="AN77" s="43"/>
      <c r="AO77" s="43"/>
      <c r="AP77" s="43"/>
      <c r="AQ77" s="135">
        <f t="shared" si="18"/>
        <v>25</v>
      </c>
      <c r="AR77" s="135">
        <f t="shared" si="20"/>
        <v>50</v>
      </c>
      <c r="AS77" s="135">
        <f t="shared" si="19"/>
        <v>2</v>
      </c>
      <c r="AW77" s="14"/>
      <c r="AX77" s="14"/>
      <c r="AY77" s="14"/>
    </row>
    <row r="78" spans="1:51" s="77" customFormat="1" ht="35.25" customHeight="1">
      <c r="A78" s="78">
        <v>14</v>
      </c>
      <c r="B78" s="11" t="s">
        <v>103</v>
      </c>
      <c r="C78" s="55" t="s">
        <v>190</v>
      </c>
      <c r="D78" s="61"/>
      <c r="E78" s="61">
        <v>6</v>
      </c>
      <c r="F78" s="61"/>
      <c r="G78" s="119"/>
      <c r="H78" s="117"/>
      <c r="I78" s="117"/>
      <c r="J78" s="117"/>
      <c r="K78" s="117"/>
      <c r="L78" s="117"/>
      <c r="M78" s="37"/>
      <c r="N78" s="37"/>
      <c r="O78" s="37"/>
      <c r="P78" s="37"/>
      <c r="Q78" s="37"/>
      <c r="R78" s="37"/>
      <c r="S78" s="38"/>
      <c r="T78" s="38"/>
      <c r="U78" s="38"/>
      <c r="V78" s="38"/>
      <c r="W78" s="38"/>
      <c r="X78" s="38"/>
      <c r="Y78" s="40"/>
      <c r="Z78" s="40"/>
      <c r="AA78" s="40"/>
      <c r="AB78" s="40"/>
      <c r="AC78" s="40"/>
      <c r="AD78" s="40"/>
      <c r="AE78" s="42"/>
      <c r="AF78" s="42"/>
      <c r="AG78" s="42"/>
      <c r="AH78" s="42"/>
      <c r="AI78" s="42"/>
      <c r="AJ78" s="42"/>
      <c r="AK78" s="43">
        <v>15</v>
      </c>
      <c r="AL78" s="43">
        <v>10</v>
      </c>
      <c r="AM78" s="43">
        <v>25</v>
      </c>
      <c r="AN78" s="43">
        <v>25</v>
      </c>
      <c r="AO78" s="43"/>
      <c r="AP78" s="43">
        <v>3</v>
      </c>
      <c r="AQ78" s="135">
        <f t="shared" si="18"/>
        <v>40</v>
      </c>
      <c r="AR78" s="135">
        <f t="shared" si="20"/>
        <v>75</v>
      </c>
      <c r="AS78" s="135">
        <f t="shared" si="19"/>
        <v>3</v>
      </c>
      <c r="AW78" s="14"/>
      <c r="AX78" s="14"/>
      <c r="AY78" s="14"/>
    </row>
    <row r="79" spans="1:51" s="77" customFormat="1" ht="35.25" customHeight="1">
      <c r="A79" s="78">
        <v>15</v>
      </c>
      <c r="B79" s="11" t="s">
        <v>62</v>
      </c>
      <c r="C79" s="55" t="s">
        <v>191</v>
      </c>
      <c r="D79" s="71"/>
      <c r="E79" s="71">
        <v>4</v>
      </c>
      <c r="F79" s="71"/>
      <c r="G79" s="117"/>
      <c r="H79" s="117"/>
      <c r="I79" s="117"/>
      <c r="J79" s="117"/>
      <c r="K79" s="117"/>
      <c r="L79" s="117"/>
      <c r="M79" s="37"/>
      <c r="N79" s="37"/>
      <c r="O79" s="37"/>
      <c r="P79" s="37"/>
      <c r="Q79" s="37"/>
      <c r="R79" s="37"/>
      <c r="S79" s="38"/>
      <c r="T79" s="38"/>
      <c r="U79" s="38"/>
      <c r="V79" s="38"/>
      <c r="W79" s="38"/>
      <c r="X79" s="38"/>
      <c r="Y79" s="40">
        <v>15</v>
      </c>
      <c r="Z79" s="40">
        <v>10</v>
      </c>
      <c r="AA79" s="40">
        <v>10</v>
      </c>
      <c r="AB79" s="40">
        <v>15</v>
      </c>
      <c r="AC79" s="40"/>
      <c r="AD79" s="40">
        <v>2</v>
      </c>
      <c r="AE79" s="42"/>
      <c r="AF79" s="42"/>
      <c r="AG79" s="42"/>
      <c r="AH79" s="42"/>
      <c r="AI79" s="42"/>
      <c r="AJ79" s="42"/>
      <c r="AK79" s="43"/>
      <c r="AL79" s="43"/>
      <c r="AM79" s="43"/>
      <c r="AN79" s="43"/>
      <c r="AO79" s="43"/>
      <c r="AP79" s="43"/>
      <c r="AQ79" s="135">
        <f t="shared" si="18"/>
        <v>25</v>
      </c>
      <c r="AR79" s="135">
        <f t="shared" si="20"/>
        <v>50</v>
      </c>
      <c r="AS79" s="135">
        <f t="shared" si="19"/>
        <v>2</v>
      </c>
      <c r="AW79" s="14"/>
      <c r="AX79" s="14"/>
      <c r="AY79" s="14"/>
    </row>
    <row r="80" spans="1:51" s="77" customFormat="1" ht="48.75" customHeight="1">
      <c r="A80" s="78">
        <v>16</v>
      </c>
      <c r="B80" s="132" t="s">
        <v>86</v>
      </c>
      <c r="C80" s="140" t="s">
        <v>192</v>
      </c>
      <c r="D80" s="134"/>
      <c r="E80" s="143" t="s">
        <v>126</v>
      </c>
      <c r="F80" s="134"/>
      <c r="G80" s="119"/>
      <c r="H80" s="117"/>
      <c r="I80" s="117"/>
      <c r="J80" s="117"/>
      <c r="K80" s="117"/>
      <c r="L80" s="117"/>
      <c r="M80" s="37"/>
      <c r="N80" s="37"/>
      <c r="O80" s="37"/>
      <c r="P80" s="37"/>
      <c r="Q80" s="37"/>
      <c r="R80" s="37"/>
      <c r="S80" s="38"/>
      <c r="T80" s="38"/>
      <c r="U80" s="38">
        <v>25</v>
      </c>
      <c r="V80" s="38">
        <v>25</v>
      </c>
      <c r="W80" s="38"/>
      <c r="X80" s="38">
        <v>2</v>
      </c>
      <c r="Y80" s="40"/>
      <c r="Z80" s="40"/>
      <c r="AA80" s="40">
        <v>25</v>
      </c>
      <c r="AB80" s="40">
        <v>25</v>
      </c>
      <c r="AC80" s="40"/>
      <c r="AD80" s="40">
        <v>2</v>
      </c>
      <c r="AE80" s="42"/>
      <c r="AF80" s="42"/>
      <c r="AG80" s="42">
        <v>25</v>
      </c>
      <c r="AH80" s="42">
        <v>25</v>
      </c>
      <c r="AI80" s="42"/>
      <c r="AJ80" s="42">
        <v>2</v>
      </c>
      <c r="AK80" s="43"/>
      <c r="AL80" s="43"/>
      <c r="AM80" s="43">
        <v>22</v>
      </c>
      <c r="AN80" s="43">
        <v>25</v>
      </c>
      <c r="AO80" s="43">
        <v>3</v>
      </c>
      <c r="AP80" s="43">
        <v>2</v>
      </c>
      <c r="AQ80" s="135">
        <f t="shared" si="18"/>
        <v>100</v>
      </c>
      <c r="AR80" s="135">
        <f t="shared" si="20"/>
        <v>200</v>
      </c>
      <c r="AS80" s="135">
        <f t="shared" ref="AS80" si="27">SUM(L80,R80,X80,AD80,AJ80,AP80)</f>
        <v>8</v>
      </c>
      <c r="AW80" s="14"/>
      <c r="AX80" s="14"/>
      <c r="AY80" s="14"/>
    </row>
    <row r="81" spans="1:51" s="77" customFormat="1" ht="35.25" customHeight="1">
      <c r="A81" s="149"/>
      <c r="B81" s="150"/>
      <c r="C81" s="56"/>
      <c r="D81" s="56"/>
      <c r="E81" s="56"/>
      <c r="F81" s="56"/>
      <c r="G81" s="56">
        <f t="shared" ref="G81:AS81" si="28">SUM(G65:G80)</f>
        <v>0</v>
      </c>
      <c r="H81" s="56">
        <f t="shared" si="28"/>
        <v>0</v>
      </c>
      <c r="I81" s="56">
        <f t="shared" si="28"/>
        <v>0</v>
      </c>
      <c r="J81" s="56">
        <f t="shared" si="28"/>
        <v>0</v>
      </c>
      <c r="K81" s="56">
        <f t="shared" si="28"/>
        <v>0</v>
      </c>
      <c r="L81" s="56">
        <f t="shared" si="28"/>
        <v>0</v>
      </c>
      <c r="M81" s="56">
        <f t="shared" si="28"/>
        <v>0</v>
      </c>
      <c r="N81" s="56">
        <f t="shared" si="28"/>
        <v>0</v>
      </c>
      <c r="O81" s="56">
        <f t="shared" si="28"/>
        <v>0</v>
      </c>
      <c r="P81" s="56">
        <f t="shared" si="28"/>
        <v>0</v>
      </c>
      <c r="Q81" s="56">
        <f t="shared" si="28"/>
        <v>0</v>
      </c>
      <c r="R81" s="56">
        <f t="shared" si="28"/>
        <v>0</v>
      </c>
      <c r="S81" s="56">
        <f t="shared" si="28"/>
        <v>45</v>
      </c>
      <c r="T81" s="56">
        <f t="shared" si="28"/>
        <v>30</v>
      </c>
      <c r="U81" s="56">
        <f t="shared" si="28"/>
        <v>120</v>
      </c>
      <c r="V81" s="56">
        <f t="shared" si="28"/>
        <v>130</v>
      </c>
      <c r="W81" s="56">
        <f t="shared" si="28"/>
        <v>0</v>
      </c>
      <c r="X81" s="56">
        <f t="shared" si="28"/>
        <v>13</v>
      </c>
      <c r="Y81" s="56">
        <f t="shared" si="28"/>
        <v>15</v>
      </c>
      <c r="Z81" s="56">
        <f t="shared" si="28"/>
        <v>10</v>
      </c>
      <c r="AA81" s="56">
        <f t="shared" si="28"/>
        <v>75</v>
      </c>
      <c r="AB81" s="56">
        <f t="shared" si="28"/>
        <v>75</v>
      </c>
      <c r="AC81" s="56">
        <f t="shared" si="28"/>
        <v>0</v>
      </c>
      <c r="AD81" s="56">
        <f t="shared" si="28"/>
        <v>7</v>
      </c>
      <c r="AE81" s="56">
        <f t="shared" si="28"/>
        <v>75</v>
      </c>
      <c r="AF81" s="56">
        <f t="shared" si="28"/>
        <v>50</v>
      </c>
      <c r="AG81" s="56">
        <f t="shared" si="28"/>
        <v>130</v>
      </c>
      <c r="AH81" s="56">
        <f t="shared" si="28"/>
        <v>95</v>
      </c>
      <c r="AI81" s="56">
        <f t="shared" si="28"/>
        <v>0</v>
      </c>
      <c r="AJ81" s="56">
        <f t="shared" si="28"/>
        <v>14</v>
      </c>
      <c r="AK81" s="56">
        <f t="shared" si="28"/>
        <v>72</v>
      </c>
      <c r="AL81" s="56">
        <f t="shared" si="28"/>
        <v>75</v>
      </c>
      <c r="AM81" s="56">
        <f t="shared" si="28"/>
        <v>147</v>
      </c>
      <c r="AN81" s="56">
        <f t="shared" si="28"/>
        <v>150</v>
      </c>
      <c r="AO81" s="56">
        <f t="shared" si="28"/>
        <v>6</v>
      </c>
      <c r="AP81" s="56">
        <f t="shared" si="28"/>
        <v>18</v>
      </c>
      <c r="AQ81" s="56">
        <f t="shared" si="28"/>
        <v>685</v>
      </c>
      <c r="AR81" s="56">
        <f t="shared" si="28"/>
        <v>1300</v>
      </c>
      <c r="AS81" s="56">
        <f t="shared" si="28"/>
        <v>52</v>
      </c>
      <c r="AW81" s="14"/>
      <c r="AX81" s="14"/>
      <c r="AY81" s="14"/>
    </row>
    <row r="82" spans="1:51" s="77" customFormat="1" ht="35.25" customHeight="1">
      <c r="A82" s="147" t="s">
        <v>102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76"/>
      <c r="AW82" s="14"/>
      <c r="AX82" s="14"/>
      <c r="AY82" s="14"/>
    </row>
    <row r="83" spans="1:51" s="77" customFormat="1" ht="35.25" customHeight="1">
      <c r="A83" s="78">
        <v>1</v>
      </c>
      <c r="B83" s="132" t="s">
        <v>78</v>
      </c>
      <c r="C83" s="141" t="s">
        <v>193</v>
      </c>
      <c r="D83" s="142"/>
      <c r="E83" s="142">
        <v>6</v>
      </c>
      <c r="F83" s="142"/>
      <c r="G83" s="117"/>
      <c r="H83" s="117"/>
      <c r="I83" s="117"/>
      <c r="J83" s="117"/>
      <c r="K83" s="117"/>
      <c r="L83" s="117"/>
      <c r="M83" s="37"/>
      <c r="N83" s="37"/>
      <c r="O83" s="37"/>
      <c r="P83" s="37"/>
      <c r="Q83" s="37"/>
      <c r="R83" s="37"/>
      <c r="S83" s="38"/>
      <c r="T83" s="38"/>
      <c r="U83" s="38"/>
      <c r="V83" s="38"/>
      <c r="W83" s="38"/>
      <c r="X83" s="38"/>
      <c r="Y83" s="40"/>
      <c r="Z83" s="40"/>
      <c r="AA83" s="40"/>
      <c r="AB83" s="40"/>
      <c r="AC83" s="40"/>
      <c r="AD83" s="40"/>
      <c r="AE83" s="42"/>
      <c r="AF83" s="42"/>
      <c r="AG83" s="42"/>
      <c r="AH83" s="42"/>
      <c r="AI83" s="42"/>
      <c r="AJ83" s="42"/>
      <c r="AK83" s="43">
        <v>22</v>
      </c>
      <c r="AL83" s="43">
        <v>25</v>
      </c>
      <c r="AM83" s="43">
        <v>25</v>
      </c>
      <c r="AN83" s="43">
        <v>25</v>
      </c>
      <c r="AO83" s="43">
        <v>3</v>
      </c>
      <c r="AP83" s="43">
        <v>4</v>
      </c>
      <c r="AQ83" s="135">
        <f t="shared" ref="AQ83:AQ98" si="29">SUM(G83,I83,K83,M83,O83,Q83,S83,U83,W83,Y83,AA83,AC83,AE83,AG83,AI83,AK83,AM83,AO83)</f>
        <v>50</v>
      </c>
      <c r="AR83" s="135">
        <f>SUM(G83:K83,M83:Q83,S83:W83,Y83:AC83,AE83:AI83,AK83:AO83)</f>
        <v>100</v>
      </c>
      <c r="AS83" s="135">
        <f t="shared" ref="AS83" si="30">SUM(L83,R83,X83,AD83,AJ83,AP83)</f>
        <v>4</v>
      </c>
      <c r="AW83" s="14"/>
      <c r="AX83" s="14"/>
      <c r="AY83" s="14"/>
    </row>
    <row r="84" spans="1:51" s="77" customFormat="1" ht="54.75" customHeight="1">
      <c r="A84" s="78">
        <v>2</v>
      </c>
      <c r="B84" s="81" t="s">
        <v>79</v>
      </c>
      <c r="C84" s="79" t="s">
        <v>194</v>
      </c>
      <c r="D84" s="80"/>
      <c r="E84" s="80">
        <v>3</v>
      </c>
      <c r="F84" s="80"/>
      <c r="G84" s="122"/>
      <c r="H84" s="117"/>
      <c r="I84" s="117"/>
      <c r="J84" s="117"/>
      <c r="K84" s="117"/>
      <c r="L84" s="117"/>
      <c r="M84" s="37"/>
      <c r="N84" s="37"/>
      <c r="O84" s="37"/>
      <c r="P84" s="37"/>
      <c r="Q84" s="37"/>
      <c r="R84" s="37"/>
      <c r="S84" s="38">
        <v>15</v>
      </c>
      <c r="T84" s="38">
        <v>10</v>
      </c>
      <c r="U84" s="38">
        <v>35</v>
      </c>
      <c r="V84" s="38">
        <v>40</v>
      </c>
      <c r="W84" s="38"/>
      <c r="X84" s="38">
        <v>4</v>
      </c>
      <c r="Y84" s="40"/>
      <c r="Z84" s="40"/>
      <c r="AA84" s="40"/>
      <c r="AB84" s="40"/>
      <c r="AC84" s="40"/>
      <c r="AD84" s="40"/>
      <c r="AE84" s="42"/>
      <c r="AF84" s="42"/>
      <c r="AG84" s="42"/>
      <c r="AH84" s="42"/>
      <c r="AI84" s="42"/>
      <c r="AJ84" s="42"/>
      <c r="AK84" s="43"/>
      <c r="AL84" s="43"/>
      <c r="AM84" s="43"/>
      <c r="AN84" s="43"/>
      <c r="AO84" s="43"/>
      <c r="AP84" s="43"/>
      <c r="AQ84" s="135">
        <f t="shared" si="29"/>
        <v>50</v>
      </c>
      <c r="AR84" s="135">
        <f t="shared" ref="AR84:AR98" si="31">SUM(G84:K84,M84:Q84,S84:W84,Y84:AC84,AE84:AI84,AK84:AO84)</f>
        <v>100</v>
      </c>
      <c r="AS84" s="135">
        <f t="shared" ref="AS84:AS97" si="32">SUM(L84,R84,X84,AD84,AJ84,AP84)</f>
        <v>4</v>
      </c>
      <c r="AW84" s="14"/>
      <c r="AX84" s="14"/>
      <c r="AY84" s="14"/>
    </row>
    <row r="85" spans="1:51" s="77" customFormat="1" ht="35.25" customHeight="1">
      <c r="A85" s="78">
        <v>3</v>
      </c>
      <c r="B85" s="81" t="s">
        <v>113</v>
      </c>
      <c r="C85" s="79" t="s">
        <v>195</v>
      </c>
      <c r="D85" s="61"/>
      <c r="E85" s="61" t="s">
        <v>92</v>
      </c>
      <c r="F85" s="61"/>
      <c r="G85" s="119"/>
      <c r="H85" s="117"/>
      <c r="I85" s="117"/>
      <c r="J85" s="117"/>
      <c r="K85" s="117"/>
      <c r="L85" s="117"/>
      <c r="M85" s="37"/>
      <c r="N85" s="37"/>
      <c r="O85" s="37"/>
      <c r="P85" s="37"/>
      <c r="Q85" s="37"/>
      <c r="R85" s="37"/>
      <c r="S85" s="38"/>
      <c r="T85" s="38"/>
      <c r="U85" s="38">
        <v>25</v>
      </c>
      <c r="V85" s="38">
        <v>25</v>
      </c>
      <c r="W85" s="38"/>
      <c r="X85" s="38">
        <v>2</v>
      </c>
      <c r="Y85" s="40"/>
      <c r="Z85" s="40"/>
      <c r="AA85" s="40">
        <v>15</v>
      </c>
      <c r="AB85" s="40">
        <v>10</v>
      </c>
      <c r="AC85" s="40"/>
      <c r="AD85" s="40">
        <v>1</v>
      </c>
      <c r="AE85" s="42"/>
      <c r="AF85" s="42"/>
      <c r="AG85" s="42"/>
      <c r="AH85" s="42"/>
      <c r="AI85" s="42"/>
      <c r="AJ85" s="42"/>
      <c r="AK85" s="43"/>
      <c r="AL85" s="43"/>
      <c r="AM85" s="43"/>
      <c r="AN85" s="43"/>
      <c r="AO85" s="43"/>
      <c r="AP85" s="43"/>
      <c r="AQ85" s="135">
        <f t="shared" si="29"/>
        <v>40</v>
      </c>
      <c r="AR85" s="135">
        <f t="shared" si="31"/>
        <v>75</v>
      </c>
      <c r="AS85" s="135">
        <f t="shared" si="32"/>
        <v>3</v>
      </c>
      <c r="AW85" s="14"/>
      <c r="AX85" s="14"/>
      <c r="AY85" s="14"/>
    </row>
    <row r="86" spans="1:51" s="77" customFormat="1" ht="51.75" customHeight="1">
      <c r="A86" s="78">
        <v>4</v>
      </c>
      <c r="B86" s="81" t="s">
        <v>81</v>
      </c>
      <c r="C86" s="55" t="s">
        <v>196</v>
      </c>
      <c r="D86" s="61"/>
      <c r="E86" s="61">
        <v>3</v>
      </c>
      <c r="F86" s="61"/>
      <c r="G86" s="117"/>
      <c r="H86" s="117"/>
      <c r="I86" s="117"/>
      <c r="J86" s="117"/>
      <c r="K86" s="117"/>
      <c r="L86" s="117"/>
      <c r="M86" s="37"/>
      <c r="N86" s="37"/>
      <c r="O86" s="37"/>
      <c r="P86" s="37"/>
      <c r="Q86" s="37"/>
      <c r="R86" s="37"/>
      <c r="S86" s="38">
        <v>15</v>
      </c>
      <c r="T86" s="38">
        <v>10</v>
      </c>
      <c r="U86" s="38">
        <v>25</v>
      </c>
      <c r="V86" s="38">
        <v>25</v>
      </c>
      <c r="W86" s="38"/>
      <c r="X86" s="38">
        <v>3</v>
      </c>
      <c r="Y86" s="40"/>
      <c r="Z86" s="40"/>
      <c r="AA86" s="40"/>
      <c r="AB86" s="40"/>
      <c r="AC86" s="40"/>
      <c r="AD86" s="40"/>
      <c r="AE86" s="42"/>
      <c r="AF86" s="42"/>
      <c r="AG86" s="42"/>
      <c r="AH86" s="42"/>
      <c r="AI86" s="42"/>
      <c r="AJ86" s="42"/>
      <c r="AK86" s="43"/>
      <c r="AL86" s="43"/>
      <c r="AM86" s="43"/>
      <c r="AN86" s="43"/>
      <c r="AO86" s="43"/>
      <c r="AP86" s="43"/>
      <c r="AQ86" s="135">
        <f t="shared" si="29"/>
        <v>40</v>
      </c>
      <c r="AR86" s="135">
        <f t="shared" si="31"/>
        <v>75</v>
      </c>
      <c r="AS86" s="135">
        <f t="shared" si="32"/>
        <v>3</v>
      </c>
      <c r="AW86" s="14"/>
      <c r="AX86" s="14"/>
      <c r="AY86" s="14"/>
    </row>
    <row r="87" spans="1:51" s="77" customFormat="1" ht="51.75" customHeight="1">
      <c r="A87" s="78">
        <v>5</v>
      </c>
      <c r="B87" s="81" t="s">
        <v>114</v>
      </c>
      <c r="C87" s="55" t="s">
        <v>197</v>
      </c>
      <c r="D87" s="61"/>
      <c r="E87" s="61">
        <v>4</v>
      </c>
      <c r="F87" s="61"/>
      <c r="G87" s="117"/>
      <c r="H87" s="117"/>
      <c r="I87" s="117"/>
      <c r="J87" s="117"/>
      <c r="K87" s="117"/>
      <c r="L87" s="117"/>
      <c r="M87" s="37"/>
      <c r="N87" s="37"/>
      <c r="O87" s="37"/>
      <c r="P87" s="37"/>
      <c r="Q87" s="37"/>
      <c r="R87" s="37"/>
      <c r="S87" s="38"/>
      <c r="T87" s="38"/>
      <c r="U87" s="38"/>
      <c r="V87" s="38"/>
      <c r="W87" s="38"/>
      <c r="X87" s="38"/>
      <c r="Y87" s="40"/>
      <c r="Z87" s="40"/>
      <c r="AA87" s="40">
        <v>25</v>
      </c>
      <c r="AB87" s="40">
        <v>25</v>
      </c>
      <c r="AC87" s="40"/>
      <c r="AD87" s="40">
        <v>2</v>
      </c>
      <c r="AE87" s="42"/>
      <c r="AF87" s="42"/>
      <c r="AG87" s="42"/>
      <c r="AH87" s="42"/>
      <c r="AI87" s="42"/>
      <c r="AJ87" s="42"/>
      <c r="AK87" s="43"/>
      <c r="AL87" s="43"/>
      <c r="AM87" s="43"/>
      <c r="AN87" s="43"/>
      <c r="AO87" s="43"/>
      <c r="AP87" s="43"/>
      <c r="AQ87" s="135">
        <f t="shared" si="29"/>
        <v>25</v>
      </c>
      <c r="AR87" s="135">
        <f t="shared" si="31"/>
        <v>50</v>
      </c>
      <c r="AS87" s="135">
        <f t="shared" si="32"/>
        <v>2</v>
      </c>
      <c r="AW87" s="14"/>
      <c r="AX87" s="14"/>
      <c r="AY87" s="14"/>
    </row>
    <row r="88" spans="1:51" s="77" customFormat="1" ht="35.25" customHeight="1">
      <c r="A88" s="78">
        <v>6</v>
      </c>
      <c r="B88" s="81" t="s">
        <v>110</v>
      </c>
      <c r="C88" s="55" t="s">
        <v>198</v>
      </c>
      <c r="D88" s="61"/>
      <c r="E88" s="61">
        <v>5</v>
      </c>
      <c r="F88" s="61"/>
      <c r="G88" s="117"/>
      <c r="H88" s="117"/>
      <c r="I88" s="117"/>
      <c r="J88" s="117"/>
      <c r="K88" s="117"/>
      <c r="L88" s="117"/>
      <c r="M88" s="37"/>
      <c r="N88" s="37"/>
      <c r="O88" s="37"/>
      <c r="P88" s="37"/>
      <c r="Q88" s="37"/>
      <c r="R88" s="37"/>
      <c r="S88" s="38"/>
      <c r="T88" s="38"/>
      <c r="U88" s="38"/>
      <c r="V88" s="38"/>
      <c r="W88" s="38"/>
      <c r="X88" s="38"/>
      <c r="Y88" s="40"/>
      <c r="Z88" s="40"/>
      <c r="AA88" s="40"/>
      <c r="AB88" s="40"/>
      <c r="AC88" s="40"/>
      <c r="AD88" s="40"/>
      <c r="AE88" s="42">
        <v>15</v>
      </c>
      <c r="AF88" s="42">
        <v>10</v>
      </c>
      <c r="AG88" s="42">
        <v>15</v>
      </c>
      <c r="AH88" s="42">
        <v>10</v>
      </c>
      <c r="AI88" s="42"/>
      <c r="AJ88" s="42">
        <v>2</v>
      </c>
      <c r="AK88" s="43"/>
      <c r="AL88" s="43"/>
      <c r="AM88" s="43"/>
      <c r="AN88" s="43"/>
      <c r="AO88" s="43"/>
      <c r="AP88" s="43"/>
      <c r="AQ88" s="135">
        <f t="shared" si="29"/>
        <v>30</v>
      </c>
      <c r="AR88" s="135">
        <f t="shared" si="31"/>
        <v>50</v>
      </c>
      <c r="AS88" s="135">
        <f t="shared" si="32"/>
        <v>2</v>
      </c>
      <c r="AW88" s="14"/>
      <c r="AX88" s="14"/>
      <c r="AY88" s="14"/>
    </row>
    <row r="89" spans="1:51" s="77" customFormat="1" ht="35.25" customHeight="1">
      <c r="A89" s="78">
        <v>7</v>
      </c>
      <c r="B89" s="11" t="s">
        <v>76</v>
      </c>
      <c r="C89" s="55" t="s">
        <v>199</v>
      </c>
      <c r="D89" s="61">
        <v>5</v>
      </c>
      <c r="E89" s="61">
        <v>5</v>
      </c>
      <c r="F89" s="61">
        <v>5</v>
      </c>
      <c r="G89" s="119"/>
      <c r="H89" s="117"/>
      <c r="I89" s="117"/>
      <c r="J89" s="117"/>
      <c r="K89" s="117"/>
      <c r="L89" s="117"/>
      <c r="M89" s="63"/>
      <c r="N89" s="63"/>
      <c r="O89" s="37"/>
      <c r="P89" s="37"/>
      <c r="Q89" s="37"/>
      <c r="R89" s="63"/>
      <c r="S89" s="38"/>
      <c r="T89" s="38"/>
      <c r="U89" s="38"/>
      <c r="V89" s="38"/>
      <c r="W89" s="38"/>
      <c r="X89" s="38"/>
      <c r="Y89" s="40"/>
      <c r="Z89" s="40"/>
      <c r="AA89" s="40"/>
      <c r="AB89" s="40"/>
      <c r="AC89" s="40"/>
      <c r="AD89" s="40"/>
      <c r="AE89" s="42">
        <v>15</v>
      </c>
      <c r="AF89" s="42">
        <v>10</v>
      </c>
      <c r="AG89" s="42">
        <v>25</v>
      </c>
      <c r="AH89" s="42">
        <v>25</v>
      </c>
      <c r="AI89" s="42"/>
      <c r="AJ89" s="42">
        <v>3</v>
      </c>
      <c r="AK89" s="43"/>
      <c r="AL89" s="43"/>
      <c r="AM89" s="43"/>
      <c r="AN89" s="43"/>
      <c r="AO89" s="43"/>
      <c r="AP89" s="43"/>
      <c r="AQ89" s="135">
        <f t="shared" si="29"/>
        <v>40</v>
      </c>
      <c r="AR89" s="135">
        <f t="shared" si="31"/>
        <v>75</v>
      </c>
      <c r="AS89" s="135">
        <f t="shared" si="32"/>
        <v>3</v>
      </c>
      <c r="AW89" s="14"/>
      <c r="AX89" s="14"/>
      <c r="AY89" s="14"/>
    </row>
    <row r="90" spans="1:51" s="77" customFormat="1" ht="60.75" customHeight="1">
      <c r="A90" s="78">
        <v>8</v>
      </c>
      <c r="B90" s="11" t="s">
        <v>74</v>
      </c>
      <c r="C90" s="55" t="s">
        <v>200</v>
      </c>
      <c r="D90" s="61"/>
      <c r="E90" s="61" t="s">
        <v>93</v>
      </c>
      <c r="F90" s="61"/>
      <c r="G90" s="119"/>
      <c r="H90" s="117"/>
      <c r="I90" s="117"/>
      <c r="J90" s="117"/>
      <c r="K90" s="117"/>
      <c r="L90" s="117"/>
      <c r="M90" s="37"/>
      <c r="N90" s="37"/>
      <c r="O90" s="37"/>
      <c r="P90" s="37"/>
      <c r="Q90" s="37"/>
      <c r="R90" s="37"/>
      <c r="S90" s="38"/>
      <c r="T90" s="38"/>
      <c r="U90" s="38"/>
      <c r="V90" s="38"/>
      <c r="W90" s="38"/>
      <c r="X90" s="38"/>
      <c r="Y90" s="40"/>
      <c r="Z90" s="82"/>
      <c r="AA90" s="40"/>
      <c r="AB90" s="40"/>
      <c r="AC90" s="40"/>
      <c r="AD90" s="82"/>
      <c r="AE90" s="42">
        <v>25</v>
      </c>
      <c r="AF90" s="42">
        <v>25</v>
      </c>
      <c r="AG90" s="42"/>
      <c r="AH90" s="42"/>
      <c r="AI90" s="42"/>
      <c r="AJ90" s="42">
        <v>2</v>
      </c>
      <c r="AK90" s="43"/>
      <c r="AL90" s="43"/>
      <c r="AM90" s="43">
        <v>50</v>
      </c>
      <c r="AN90" s="43">
        <v>50</v>
      </c>
      <c r="AO90" s="43"/>
      <c r="AP90" s="43">
        <v>4</v>
      </c>
      <c r="AQ90" s="135">
        <f t="shared" si="29"/>
        <v>75</v>
      </c>
      <c r="AR90" s="135">
        <f t="shared" si="31"/>
        <v>150</v>
      </c>
      <c r="AS90" s="135">
        <f t="shared" si="32"/>
        <v>6</v>
      </c>
      <c r="AW90" s="14"/>
      <c r="AX90" s="14"/>
      <c r="AY90" s="14"/>
    </row>
    <row r="91" spans="1:51" s="77" customFormat="1" ht="35.25" customHeight="1">
      <c r="A91" s="78">
        <v>9</v>
      </c>
      <c r="B91" s="81" t="s">
        <v>111</v>
      </c>
      <c r="C91" s="55" t="s">
        <v>201</v>
      </c>
      <c r="D91" s="61"/>
      <c r="E91" s="61">
        <v>6</v>
      </c>
      <c r="F91" s="61"/>
      <c r="G91" s="117"/>
      <c r="H91" s="117"/>
      <c r="I91" s="117"/>
      <c r="J91" s="117"/>
      <c r="K91" s="117"/>
      <c r="L91" s="117"/>
      <c r="M91" s="37"/>
      <c r="N91" s="37"/>
      <c r="O91" s="37"/>
      <c r="P91" s="37"/>
      <c r="Q91" s="37"/>
      <c r="R91" s="37"/>
      <c r="S91" s="38"/>
      <c r="T91" s="38"/>
      <c r="U91" s="38"/>
      <c r="V91" s="38"/>
      <c r="W91" s="38"/>
      <c r="X91" s="38"/>
      <c r="Y91" s="40"/>
      <c r="Z91" s="40"/>
      <c r="AA91" s="40"/>
      <c r="AB91" s="40"/>
      <c r="AC91" s="40"/>
      <c r="AD91" s="40"/>
      <c r="AE91" s="42"/>
      <c r="AF91" s="42"/>
      <c r="AG91" s="42"/>
      <c r="AH91" s="42"/>
      <c r="AI91" s="42"/>
      <c r="AJ91" s="42"/>
      <c r="AK91" s="43">
        <v>25</v>
      </c>
      <c r="AL91" s="43">
        <v>25</v>
      </c>
      <c r="AM91" s="43">
        <v>15</v>
      </c>
      <c r="AN91" s="43">
        <v>10</v>
      </c>
      <c r="AO91" s="43"/>
      <c r="AP91" s="43">
        <v>3</v>
      </c>
      <c r="AQ91" s="135">
        <f t="shared" si="29"/>
        <v>40</v>
      </c>
      <c r="AR91" s="135">
        <f t="shared" si="31"/>
        <v>75</v>
      </c>
      <c r="AS91" s="135">
        <f t="shared" si="32"/>
        <v>3</v>
      </c>
      <c r="AW91" s="14"/>
      <c r="AX91" s="14"/>
      <c r="AY91" s="14"/>
    </row>
    <row r="92" spans="1:51" s="77" customFormat="1" ht="35.25" customHeight="1">
      <c r="A92" s="78">
        <v>10</v>
      </c>
      <c r="B92" s="83" t="s">
        <v>85</v>
      </c>
      <c r="C92" s="55" t="s">
        <v>186</v>
      </c>
      <c r="D92" s="61"/>
      <c r="E92" s="61">
        <v>5</v>
      </c>
      <c r="F92" s="61"/>
      <c r="G92" s="119"/>
      <c r="H92" s="117"/>
      <c r="I92" s="117"/>
      <c r="J92" s="117"/>
      <c r="K92" s="117"/>
      <c r="L92" s="117"/>
      <c r="M92" s="37"/>
      <c r="N92" s="37"/>
      <c r="O92" s="37"/>
      <c r="P92" s="37"/>
      <c r="Q92" s="37"/>
      <c r="R92" s="37"/>
      <c r="S92" s="38"/>
      <c r="T92" s="38"/>
      <c r="U92" s="38"/>
      <c r="V92" s="38"/>
      <c r="W92" s="38"/>
      <c r="X92" s="38"/>
      <c r="Y92" s="40"/>
      <c r="Z92" s="40"/>
      <c r="AA92" s="40"/>
      <c r="AB92" s="40"/>
      <c r="AC92" s="40"/>
      <c r="AD92" s="40"/>
      <c r="AE92" s="42">
        <v>15</v>
      </c>
      <c r="AF92" s="42">
        <v>10</v>
      </c>
      <c r="AG92" s="42">
        <v>15</v>
      </c>
      <c r="AH92" s="42">
        <v>10</v>
      </c>
      <c r="AI92" s="42"/>
      <c r="AJ92" s="42">
        <v>2</v>
      </c>
      <c r="AK92" s="43"/>
      <c r="AL92" s="43"/>
      <c r="AM92" s="43"/>
      <c r="AN92" s="43"/>
      <c r="AO92" s="43"/>
      <c r="AP92" s="43"/>
      <c r="AQ92" s="135">
        <f t="shared" ref="AQ92" si="33">SUM(G92,I92,K92,M92,O92,Q92,S92,U92,W92,Y92,AA92,AC92,AE92,AG92,AI92,AK92,AM92,AO92)</f>
        <v>30</v>
      </c>
      <c r="AR92" s="135">
        <f t="shared" ref="AR92" si="34">SUM(G92:K92,M92:Q92,S92:W92,Y92:AC92,AE92:AI92,AK92:AO92)</f>
        <v>50</v>
      </c>
      <c r="AS92" s="135">
        <f t="shared" ref="AS92" si="35">SUM(L92,R92,X92,AD92,AJ92,AP92)</f>
        <v>2</v>
      </c>
      <c r="AW92" s="14"/>
      <c r="AX92" s="14"/>
      <c r="AY92" s="14"/>
    </row>
    <row r="93" spans="1:51" s="77" customFormat="1" ht="35.25" customHeight="1">
      <c r="A93" s="78">
        <v>11</v>
      </c>
      <c r="B93" s="11" t="s">
        <v>116</v>
      </c>
      <c r="C93" s="55" t="s">
        <v>202</v>
      </c>
      <c r="D93" s="61"/>
      <c r="E93" s="61">
        <v>5</v>
      </c>
      <c r="F93" s="61"/>
      <c r="G93" s="117"/>
      <c r="H93" s="117"/>
      <c r="I93" s="117"/>
      <c r="J93" s="117"/>
      <c r="K93" s="117"/>
      <c r="L93" s="117"/>
      <c r="M93" s="37"/>
      <c r="N93" s="37"/>
      <c r="O93" s="37"/>
      <c r="P93" s="37"/>
      <c r="Q93" s="37"/>
      <c r="R93" s="37"/>
      <c r="S93" s="38"/>
      <c r="T93" s="38"/>
      <c r="U93" s="38"/>
      <c r="V93" s="38"/>
      <c r="W93" s="38"/>
      <c r="X93" s="38"/>
      <c r="Y93" s="40"/>
      <c r="Z93" s="40"/>
      <c r="AA93" s="40"/>
      <c r="AB93" s="40"/>
      <c r="AC93" s="40"/>
      <c r="AD93" s="40"/>
      <c r="AE93" s="42"/>
      <c r="AF93" s="42"/>
      <c r="AG93" s="42">
        <v>25</v>
      </c>
      <c r="AH93" s="42"/>
      <c r="AI93" s="42"/>
      <c r="AJ93" s="42">
        <v>1</v>
      </c>
      <c r="AK93" s="43"/>
      <c r="AL93" s="43"/>
      <c r="AM93" s="43"/>
      <c r="AN93" s="43"/>
      <c r="AO93" s="43"/>
      <c r="AP93" s="43"/>
      <c r="AQ93" s="135">
        <f t="shared" si="29"/>
        <v>25</v>
      </c>
      <c r="AR93" s="135">
        <f t="shared" si="31"/>
        <v>25</v>
      </c>
      <c r="AS93" s="135">
        <f t="shared" si="32"/>
        <v>1</v>
      </c>
      <c r="AW93" s="14"/>
      <c r="AX93" s="14"/>
      <c r="AY93" s="14"/>
    </row>
    <row r="94" spans="1:51" s="77" customFormat="1" ht="35.25" customHeight="1">
      <c r="A94" s="78">
        <v>12</v>
      </c>
      <c r="B94" s="81" t="s">
        <v>84</v>
      </c>
      <c r="C94" s="55" t="s">
        <v>203</v>
      </c>
      <c r="D94" s="61"/>
      <c r="E94" s="61" t="s">
        <v>93</v>
      </c>
      <c r="F94" s="61"/>
      <c r="G94" s="117"/>
      <c r="H94" s="117"/>
      <c r="I94" s="117"/>
      <c r="J94" s="117"/>
      <c r="K94" s="117"/>
      <c r="L94" s="117"/>
      <c r="M94" s="37"/>
      <c r="N94" s="37"/>
      <c r="O94" s="37"/>
      <c r="P94" s="37"/>
      <c r="Q94" s="37"/>
      <c r="R94" s="37"/>
      <c r="S94" s="38"/>
      <c r="T94" s="38"/>
      <c r="U94" s="38"/>
      <c r="V94" s="38"/>
      <c r="W94" s="38"/>
      <c r="X94" s="38"/>
      <c r="Y94" s="40"/>
      <c r="Z94" s="40"/>
      <c r="AA94" s="40"/>
      <c r="AB94" s="40"/>
      <c r="AC94" s="40"/>
      <c r="AD94" s="40"/>
      <c r="AE94" s="42">
        <v>15</v>
      </c>
      <c r="AF94" s="42">
        <v>10</v>
      </c>
      <c r="AG94" s="42">
        <v>15</v>
      </c>
      <c r="AH94" s="42">
        <v>10</v>
      </c>
      <c r="AI94" s="42"/>
      <c r="AJ94" s="42">
        <v>2</v>
      </c>
      <c r="AK94" s="43"/>
      <c r="AL94" s="43"/>
      <c r="AM94" s="43">
        <v>20</v>
      </c>
      <c r="AN94" s="43">
        <v>30</v>
      </c>
      <c r="AO94" s="43"/>
      <c r="AP94" s="43">
        <v>2</v>
      </c>
      <c r="AQ94" s="135">
        <f t="shared" si="29"/>
        <v>50</v>
      </c>
      <c r="AR94" s="135">
        <f t="shared" si="31"/>
        <v>100</v>
      </c>
      <c r="AS94" s="135">
        <f t="shared" si="32"/>
        <v>4</v>
      </c>
      <c r="AW94" s="14"/>
      <c r="AX94" s="14"/>
      <c r="AY94" s="14"/>
    </row>
    <row r="95" spans="1:51" s="77" customFormat="1" ht="35.25" customHeight="1">
      <c r="A95" s="78">
        <v>13</v>
      </c>
      <c r="B95" s="83" t="s">
        <v>129</v>
      </c>
      <c r="C95" s="55" t="s">
        <v>204</v>
      </c>
      <c r="D95" s="65"/>
      <c r="E95" s="65">
        <v>3</v>
      </c>
      <c r="F95" s="65"/>
      <c r="G95" s="119"/>
      <c r="H95" s="117"/>
      <c r="I95" s="117"/>
      <c r="J95" s="117"/>
      <c r="K95" s="117"/>
      <c r="L95" s="117"/>
      <c r="M95" s="37"/>
      <c r="N95" s="37"/>
      <c r="O95" s="37"/>
      <c r="P95" s="37"/>
      <c r="Q95" s="37"/>
      <c r="R95" s="37"/>
      <c r="S95" s="139">
        <v>15</v>
      </c>
      <c r="T95" s="139">
        <v>10</v>
      </c>
      <c r="U95" s="38">
        <v>10</v>
      </c>
      <c r="V95" s="38">
        <v>15</v>
      </c>
      <c r="W95" s="38"/>
      <c r="X95" s="139">
        <v>2</v>
      </c>
      <c r="Y95" s="69"/>
      <c r="Z95" s="69"/>
      <c r="AA95" s="40"/>
      <c r="AB95" s="40"/>
      <c r="AC95" s="40"/>
      <c r="AD95" s="69"/>
      <c r="AE95" s="70"/>
      <c r="AF95" s="42"/>
      <c r="AG95" s="42"/>
      <c r="AH95" s="42"/>
      <c r="AI95" s="42"/>
      <c r="AJ95" s="42"/>
      <c r="AK95" s="43"/>
      <c r="AL95" s="43"/>
      <c r="AM95" s="43"/>
      <c r="AN95" s="43"/>
      <c r="AO95" s="43"/>
      <c r="AP95" s="43"/>
      <c r="AQ95" s="135">
        <f t="shared" si="29"/>
        <v>25</v>
      </c>
      <c r="AR95" s="135">
        <f t="shared" si="31"/>
        <v>50</v>
      </c>
      <c r="AS95" s="135">
        <f t="shared" si="32"/>
        <v>2</v>
      </c>
      <c r="AW95" s="14"/>
      <c r="AX95" s="14"/>
      <c r="AY95" s="14"/>
    </row>
    <row r="96" spans="1:51" s="77" customFormat="1" ht="35.25" customHeight="1">
      <c r="A96" s="78">
        <v>14</v>
      </c>
      <c r="B96" s="83" t="s">
        <v>115</v>
      </c>
      <c r="C96" s="55" t="s">
        <v>205</v>
      </c>
      <c r="D96" s="61"/>
      <c r="E96" s="61">
        <v>6</v>
      </c>
      <c r="F96" s="61"/>
      <c r="G96" s="119"/>
      <c r="H96" s="117"/>
      <c r="I96" s="117"/>
      <c r="J96" s="117"/>
      <c r="K96" s="117"/>
      <c r="L96" s="117"/>
      <c r="M96" s="37"/>
      <c r="N96" s="37"/>
      <c r="O96" s="37"/>
      <c r="P96" s="37"/>
      <c r="Q96" s="37"/>
      <c r="R96" s="37"/>
      <c r="S96" s="38"/>
      <c r="T96" s="38"/>
      <c r="U96" s="38"/>
      <c r="V96" s="38"/>
      <c r="W96" s="38"/>
      <c r="X96" s="38"/>
      <c r="Y96" s="40"/>
      <c r="Z96" s="40"/>
      <c r="AA96" s="40"/>
      <c r="AB96" s="40"/>
      <c r="AC96" s="40"/>
      <c r="AD96" s="40"/>
      <c r="AE96" s="42"/>
      <c r="AF96" s="42"/>
      <c r="AG96" s="42"/>
      <c r="AH96" s="42"/>
      <c r="AI96" s="42"/>
      <c r="AJ96" s="42"/>
      <c r="AK96" s="43">
        <v>15</v>
      </c>
      <c r="AL96" s="43">
        <v>10</v>
      </c>
      <c r="AM96" s="43">
        <v>25</v>
      </c>
      <c r="AN96" s="43">
        <v>25</v>
      </c>
      <c r="AO96" s="43"/>
      <c r="AP96" s="43">
        <v>3</v>
      </c>
      <c r="AQ96" s="135">
        <f t="shared" si="29"/>
        <v>40</v>
      </c>
      <c r="AR96" s="135">
        <f t="shared" si="31"/>
        <v>75</v>
      </c>
      <c r="AS96" s="135">
        <f t="shared" si="32"/>
        <v>3</v>
      </c>
      <c r="AW96" s="14"/>
      <c r="AX96" s="14"/>
      <c r="AY96" s="14"/>
    </row>
    <row r="97" spans="1:51" s="77" customFormat="1" ht="56.25" customHeight="1">
      <c r="A97" s="78">
        <v>15</v>
      </c>
      <c r="B97" s="81" t="s">
        <v>112</v>
      </c>
      <c r="C97" s="55" t="s">
        <v>206</v>
      </c>
      <c r="D97" s="71"/>
      <c r="E97" s="71">
        <v>4</v>
      </c>
      <c r="F97" s="71"/>
      <c r="G97" s="117"/>
      <c r="H97" s="117"/>
      <c r="I97" s="117"/>
      <c r="J97" s="117"/>
      <c r="K97" s="117"/>
      <c r="L97" s="117"/>
      <c r="M97" s="37"/>
      <c r="N97" s="37"/>
      <c r="O97" s="37"/>
      <c r="P97" s="37"/>
      <c r="Q97" s="37"/>
      <c r="R97" s="37"/>
      <c r="S97" s="38"/>
      <c r="T97" s="38"/>
      <c r="U97" s="38"/>
      <c r="V97" s="38"/>
      <c r="W97" s="38"/>
      <c r="X97" s="38"/>
      <c r="Y97" s="40">
        <v>15</v>
      </c>
      <c r="Z97" s="40">
        <v>10</v>
      </c>
      <c r="AA97" s="40">
        <v>10</v>
      </c>
      <c r="AB97" s="40">
        <v>15</v>
      </c>
      <c r="AC97" s="40"/>
      <c r="AD97" s="40">
        <v>2</v>
      </c>
      <c r="AE97" s="42"/>
      <c r="AF97" s="42"/>
      <c r="AG97" s="42"/>
      <c r="AH97" s="42"/>
      <c r="AI97" s="42"/>
      <c r="AJ97" s="42"/>
      <c r="AK97" s="43"/>
      <c r="AL97" s="43"/>
      <c r="AM97" s="43"/>
      <c r="AN97" s="43"/>
      <c r="AO97" s="43"/>
      <c r="AP97" s="43"/>
      <c r="AQ97" s="135">
        <f t="shared" si="29"/>
        <v>25</v>
      </c>
      <c r="AR97" s="135">
        <f t="shared" si="31"/>
        <v>50</v>
      </c>
      <c r="AS97" s="135">
        <f t="shared" si="32"/>
        <v>2</v>
      </c>
      <c r="AW97" s="14"/>
      <c r="AX97" s="14"/>
      <c r="AY97" s="14"/>
    </row>
    <row r="98" spans="1:51" s="77" customFormat="1" ht="47.25" customHeight="1">
      <c r="A98" s="78">
        <v>16</v>
      </c>
      <c r="B98" s="132" t="s">
        <v>86</v>
      </c>
      <c r="C98" s="140" t="s">
        <v>192</v>
      </c>
      <c r="D98" s="134"/>
      <c r="E98" s="143" t="s">
        <v>126</v>
      </c>
      <c r="F98" s="134"/>
      <c r="G98" s="117"/>
      <c r="H98" s="117"/>
      <c r="I98" s="117"/>
      <c r="J98" s="117"/>
      <c r="K98" s="117"/>
      <c r="L98" s="117"/>
      <c r="M98" s="37"/>
      <c r="N98" s="37"/>
      <c r="O98" s="37"/>
      <c r="P98" s="37"/>
      <c r="Q98" s="37"/>
      <c r="R98" s="37"/>
      <c r="S98" s="38"/>
      <c r="T98" s="38"/>
      <c r="U98" s="38">
        <v>25</v>
      </c>
      <c r="V98" s="38">
        <v>25</v>
      </c>
      <c r="W98" s="38"/>
      <c r="X98" s="38">
        <v>2</v>
      </c>
      <c r="Y98" s="40"/>
      <c r="Z98" s="40"/>
      <c r="AA98" s="40">
        <v>25</v>
      </c>
      <c r="AB98" s="40">
        <v>25</v>
      </c>
      <c r="AC98" s="40"/>
      <c r="AD98" s="40">
        <v>2</v>
      </c>
      <c r="AE98" s="42"/>
      <c r="AF98" s="42"/>
      <c r="AG98" s="42">
        <v>25</v>
      </c>
      <c r="AH98" s="42">
        <v>25</v>
      </c>
      <c r="AI98" s="42"/>
      <c r="AJ98" s="42">
        <v>2</v>
      </c>
      <c r="AK98" s="43"/>
      <c r="AL98" s="43"/>
      <c r="AM98" s="43">
        <v>22</v>
      </c>
      <c r="AN98" s="43">
        <v>25</v>
      </c>
      <c r="AO98" s="43">
        <v>3</v>
      </c>
      <c r="AP98" s="43">
        <v>2</v>
      </c>
      <c r="AQ98" s="135">
        <f t="shared" si="29"/>
        <v>100</v>
      </c>
      <c r="AR98" s="135">
        <f t="shared" si="31"/>
        <v>200</v>
      </c>
      <c r="AS98" s="135">
        <f t="shared" ref="AS98" si="36">SUM(L98,R98,X98,AD98,AJ98,AP98)</f>
        <v>8</v>
      </c>
      <c r="AW98" s="14"/>
      <c r="AX98" s="14"/>
      <c r="AY98" s="14"/>
    </row>
    <row r="99" spans="1:51" s="77" customFormat="1" ht="30.75" customHeight="1">
      <c r="A99" s="174" t="s">
        <v>29</v>
      </c>
      <c r="B99" s="175"/>
      <c r="C99" s="84"/>
      <c r="D99" s="85"/>
      <c r="E99" s="85"/>
      <c r="F99" s="85"/>
      <c r="G99" s="86">
        <f t="shared" ref="G99:AS99" si="37">SUM(G83:G98)</f>
        <v>0</v>
      </c>
      <c r="H99" s="86">
        <f t="shared" si="37"/>
        <v>0</v>
      </c>
      <c r="I99" s="86">
        <f t="shared" si="37"/>
        <v>0</v>
      </c>
      <c r="J99" s="86">
        <f t="shared" si="37"/>
        <v>0</v>
      </c>
      <c r="K99" s="86">
        <f t="shared" si="37"/>
        <v>0</v>
      </c>
      <c r="L99" s="86">
        <f t="shared" si="37"/>
        <v>0</v>
      </c>
      <c r="M99" s="86">
        <f t="shared" si="37"/>
        <v>0</v>
      </c>
      <c r="N99" s="86">
        <f t="shared" si="37"/>
        <v>0</v>
      </c>
      <c r="O99" s="86">
        <f t="shared" si="37"/>
        <v>0</v>
      </c>
      <c r="P99" s="86">
        <f t="shared" si="37"/>
        <v>0</v>
      </c>
      <c r="Q99" s="86">
        <f t="shared" si="37"/>
        <v>0</v>
      </c>
      <c r="R99" s="86">
        <f t="shared" si="37"/>
        <v>0</v>
      </c>
      <c r="S99" s="86">
        <f t="shared" si="37"/>
        <v>45</v>
      </c>
      <c r="T99" s="86">
        <f t="shared" si="37"/>
        <v>30</v>
      </c>
      <c r="U99" s="86">
        <f t="shared" si="37"/>
        <v>120</v>
      </c>
      <c r="V99" s="86">
        <f t="shared" si="37"/>
        <v>130</v>
      </c>
      <c r="W99" s="86">
        <f t="shared" si="37"/>
        <v>0</v>
      </c>
      <c r="X99" s="86">
        <f t="shared" si="37"/>
        <v>13</v>
      </c>
      <c r="Y99" s="86">
        <f t="shared" si="37"/>
        <v>15</v>
      </c>
      <c r="Z99" s="86">
        <f t="shared" si="37"/>
        <v>10</v>
      </c>
      <c r="AA99" s="86">
        <f t="shared" si="37"/>
        <v>75</v>
      </c>
      <c r="AB99" s="86">
        <f t="shared" si="37"/>
        <v>75</v>
      </c>
      <c r="AC99" s="86">
        <f t="shared" si="37"/>
        <v>0</v>
      </c>
      <c r="AD99" s="86">
        <f t="shared" si="37"/>
        <v>7</v>
      </c>
      <c r="AE99" s="86">
        <f t="shared" si="37"/>
        <v>85</v>
      </c>
      <c r="AF99" s="86">
        <f t="shared" si="37"/>
        <v>65</v>
      </c>
      <c r="AG99" s="86">
        <f t="shared" si="37"/>
        <v>120</v>
      </c>
      <c r="AH99" s="86">
        <f t="shared" si="37"/>
        <v>80</v>
      </c>
      <c r="AI99" s="86">
        <f t="shared" si="37"/>
        <v>0</v>
      </c>
      <c r="AJ99" s="86">
        <f t="shared" si="37"/>
        <v>14</v>
      </c>
      <c r="AK99" s="86">
        <f t="shared" si="37"/>
        <v>62</v>
      </c>
      <c r="AL99" s="86">
        <f t="shared" si="37"/>
        <v>60</v>
      </c>
      <c r="AM99" s="86">
        <f t="shared" si="37"/>
        <v>157</v>
      </c>
      <c r="AN99" s="86">
        <f t="shared" si="37"/>
        <v>165</v>
      </c>
      <c r="AO99" s="86">
        <f t="shared" si="37"/>
        <v>6</v>
      </c>
      <c r="AP99" s="86">
        <f t="shared" si="37"/>
        <v>18</v>
      </c>
      <c r="AQ99" s="56">
        <f t="shared" si="37"/>
        <v>685</v>
      </c>
      <c r="AR99" s="56">
        <f t="shared" si="37"/>
        <v>1300</v>
      </c>
      <c r="AS99" s="56">
        <f t="shared" si="37"/>
        <v>52</v>
      </c>
      <c r="AW99" s="14"/>
      <c r="AX99" s="14"/>
      <c r="AY99" s="14"/>
    </row>
    <row r="100" spans="1:51" s="14" customFormat="1" ht="32.25" customHeight="1">
      <c r="A100" s="147" t="s">
        <v>37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</row>
    <row r="101" spans="1:51" s="14" customFormat="1" ht="39.75" customHeight="1">
      <c r="A101" s="87"/>
      <c r="B101" s="88" t="s">
        <v>119</v>
      </c>
      <c r="C101" s="55" t="s">
        <v>207</v>
      </c>
      <c r="D101" s="89"/>
      <c r="E101" s="137" t="s">
        <v>125</v>
      </c>
      <c r="F101" s="89"/>
      <c r="G101" s="117"/>
      <c r="H101" s="117"/>
      <c r="I101" s="117"/>
      <c r="J101" s="117"/>
      <c r="K101" s="117"/>
      <c r="L101" s="117"/>
      <c r="M101" s="37"/>
      <c r="N101" s="37"/>
      <c r="O101" s="37">
        <v>210</v>
      </c>
      <c r="P101" s="90"/>
      <c r="Q101" s="91"/>
      <c r="R101" s="37">
        <v>7</v>
      </c>
      <c r="S101" s="38"/>
      <c r="T101" s="38"/>
      <c r="U101" s="38">
        <v>120</v>
      </c>
      <c r="V101" s="38"/>
      <c r="W101" s="38"/>
      <c r="X101" s="38">
        <v>4</v>
      </c>
      <c r="Y101" s="40"/>
      <c r="Z101" s="40"/>
      <c r="AA101" s="40">
        <v>360</v>
      </c>
      <c r="AB101" s="40"/>
      <c r="AC101" s="40"/>
      <c r="AD101" s="40">
        <v>12</v>
      </c>
      <c r="AE101" s="92"/>
      <c r="AF101" s="92"/>
      <c r="AG101" s="92">
        <v>60</v>
      </c>
      <c r="AH101" s="93">
        <v>30</v>
      </c>
      <c r="AI101" s="92"/>
      <c r="AJ101" s="93">
        <v>3</v>
      </c>
      <c r="AK101" s="94"/>
      <c r="AL101" s="94"/>
      <c r="AM101" s="94"/>
      <c r="AN101" s="94"/>
      <c r="AO101" s="94"/>
      <c r="AP101" s="94"/>
      <c r="AQ101" s="44">
        <f t="shared" ref="AQ101" si="38">SUM(G101,I101,K101,M101,O101,Q101,S101,U101,W101,Y101,AA101,AC101,AE101,AG101,AI101,AK101,AM101,AO101)</f>
        <v>750</v>
      </c>
      <c r="AR101" s="44">
        <f t="shared" ref="AR101" si="39">SUM(G101:K101,M101:Q101,S101:W101,Y101:AC101,AE101:AI101,AK101:AO101)</f>
        <v>780</v>
      </c>
      <c r="AS101" s="44">
        <f t="shared" ref="AS101" si="40">SUM(L101,R101,X101,AD101,AJ101,AP101)</f>
        <v>26</v>
      </c>
    </row>
    <row r="102" spans="1:51" s="14" customFormat="1" ht="32.25" customHeight="1">
      <c r="A102" s="180" t="s">
        <v>29</v>
      </c>
      <c r="B102" s="181"/>
      <c r="C102" s="95"/>
      <c r="D102" s="95"/>
      <c r="E102" s="95"/>
      <c r="F102" s="95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</row>
    <row r="103" spans="1:51" s="14" customFormat="1" ht="32.25" customHeight="1">
      <c r="A103" s="97"/>
      <c r="B103" s="98" t="s">
        <v>32</v>
      </c>
      <c r="C103" s="95"/>
      <c r="D103" s="95"/>
      <c r="E103" s="95"/>
      <c r="F103" s="95"/>
      <c r="G103" s="99">
        <f t="shared" ref="G103:AS103" si="41">SUM(G24,G62,G81,G101)</f>
        <v>230</v>
      </c>
      <c r="H103" s="99">
        <f t="shared" si="41"/>
        <v>160</v>
      </c>
      <c r="I103" s="99">
        <f t="shared" si="41"/>
        <v>202</v>
      </c>
      <c r="J103" s="99">
        <f t="shared" si="41"/>
        <v>130</v>
      </c>
      <c r="K103" s="99">
        <f t="shared" si="41"/>
        <v>9</v>
      </c>
      <c r="L103" s="99">
        <f t="shared" si="41"/>
        <v>29</v>
      </c>
      <c r="M103" s="99">
        <f t="shared" si="41"/>
        <v>140</v>
      </c>
      <c r="N103" s="99">
        <f t="shared" si="41"/>
        <v>95</v>
      </c>
      <c r="O103" s="99">
        <f t="shared" si="41"/>
        <v>445</v>
      </c>
      <c r="P103" s="99">
        <f t="shared" si="41"/>
        <v>160</v>
      </c>
      <c r="Q103" s="99">
        <f t="shared" si="41"/>
        <v>0</v>
      </c>
      <c r="R103" s="99">
        <f t="shared" si="41"/>
        <v>31</v>
      </c>
      <c r="S103" s="99">
        <f t="shared" si="41"/>
        <v>130</v>
      </c>
      <c r="T103" s="99">
        <f t="shared" si="41"/>
        <v>75</v>
      </c>
      <c r="U103" s="99">
        <f t="shared" si="41"/>
        <v>382</v>
      </c>
      <c r="V103" s="99">
        <f t="shared" si="41"/>
        <v>215</v>
      </c>
      <c r="W103" s="99">
        <f t="shared" si="41"/>
        <v>3</v>
      </c>
      <c r="X103" s="99">
        <f t="shared" si="41"/>
        <v>30</v>
      </c>
      <c r="Y103" s="99">
        <f t="shared" si="41"/>
        <v>62</v>
      </c>
      <c r="Z103" s="99">
        <f t="shared" si="41"/>
        <v>60</v>
      </c>
      <c r="AA103" s="99">
        <f t="shared" si="41"/>
        <v>530</v>
      </c>
      <c r="AB103" s="99">
        <f t="shared" si="41"/>
        <v>155</v>
      </c>
      <c r="AC103" s="99">
        <f t="shared" si="41"/>
        <v>3</v>
      </c>
      <c r="AD103" s="99">
        <f t="shared" si="41"/>
        <v>30</v>
      </c>
      <c r="AE103" s="99">
        <f t="shared" si="41"/>
        <v>157</v>
      </c>
      <c r="AF103" s="99">
        <f t="shared" si="41"/>
        <v>110</v>
      </c>
      <c r="AG103" s="99">
        <f t="shared" si="41"/>
        <v>325</v>
      </c>
      <c r="AH103" s="99">
        <f t="shared" si="41"/>
        <v>240</v>
      </c>
      <c r="AI103" s="99">
        <f t="shared" si="41"/>
        <v>8</v>
      </c>
      <c r="AJ103" s="99">
        <f t="shared" si="41"/>
        <v>33</v>
      </c>
      <c r="AK103" s="99">
        <f t="shared" si="41"/>
        <v>87</v>
      </c>
      <c r="AL103" s="99">
        <f t="shared" si="41"/>
        <v>85</v>
      </c>
      <c r="AM103" s="99">
        <f t="shared" si="41"/>
        <v>244</v>
      </c>
      <c r="AN103" s="99">
        <f t="shared" si="41"/>
        <v>250</v>
      </c>
      <c r="AO103" s="99">
        <f t="shared" si="41"/>
        <v>9</v>
      </c>
      <c r="AP103" s="99">
        <f t="shared" si="41"/>
        <v>27</v>
      </c>
      <c r="AQ103" s="99">
        <f t="shared" si="41"/>
        <v>2966</v>
      </c>
      <c r="AR103" s="99">
        <f t="shared" si="41"/>
        <v>4701</v>
      </c>
      <c r="AS103" s="99">
        <f t="shared" si="41"/>
        <v>180</v>
      </c>
    </row>
    <row r="104" spans="1:51" s="14" customFormat="1" ht="32.25" customHeight="1">
      <c r="A104" s="172" t="s">
        <v>33</v>
      </c>
      <c r="B104" s="173"/>
      <c r="C104" s="44"/>
      <c r="D104" s="95"/>
      <c r="E104" s="95"/>
      <c r="F104" s="95"/>
      <c r="G104" s="96"/>
      <c r="H104" s="96"/>
      <c r="I104" s="96"/>
      <c r="J104" s="96"/>
      <c r="K104" s="96"/>
      <c r="L104" s="96">
        <f>SUM(L24,L62,L81,L101)</f>
        <v>29</v>
      </c>
      <c r="M104" s="96"/>
      <c r="N104" s="96"/>
      <c r="O104" s="96"/>
      <c r="P104" s="96"/>
      <c r="Q104" s="96"/>
      <c r="R104" s="96">
        <f>SUM(R24,R62,R81,R101)</f>
        <v>31</v>
      </c>
      <c r="S104" s="96"/>
      <c r="T104" s="96"/>
      <c r="U104" s="96"/>
      <c r="V104" s="96"/>
      <c r="W104" s="96"/>
      <c r="X104" s="96">
        <f>SUM(X24,X62,X81,X101)</f>
        <v>30</v>
      </c>
      <c r="Y104" s="96"/>
      <c r="Z104" s="96"/>
      <c r="AA104" s="96"/>
      <c r="AB104" s="96"/>
      <c r="AC104" s="96"/>
      <c r="AD104" s="96">
        <f>SUM(AD24,AD62,AD81,AD101)</f>
        <v>30</v>
      </c>
      <c r="AE104" s="96"/>
      <c r="AF104" s="96"/>
      <c r="AG104" s="96"/>
      <c r="AH104" s="96"/>
      <c r="AI104" s="96"/>
      <c r="AJ104" s="96">
        <f>SUM(AJ24,AJ62,AJ81,AJ101)</f>
        <v>33</v>
      </c>
      <c r="AK104" s="96"/>
      <c r="AL104" s="96"/>
      <c r="AM104" s="96"/>
      <c r="AN104" s="96"/>
      <c r="AO104" s="96"/>
      <c r="AP104" s="96">
        <f>SUM(AP24,AP62,AP81,AP101)</f>
        <v>27</v>
      </c>
      <c r="AQ104" s="96"/>
      <c r="AR104" s="96"/>
      <c r="AS104" s="96">
        <f>SUM(L104,R104,X104,AD104,AJ104,AP104)</f>
        <v>180</v>
      </c>
    </row>
    <row r="105" spans="1:51" s="179" customFormat="1" ht="146.25" customHeight="1">
      <c r="A105" s="177" t="s">
        <v>127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1:51" s="107" customFormat="1" ht="173.25" customHeight="1">
      <c r="A106" s="182" t="s">
        <v>208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4"/>
      <c r="AP106" s="108"/>
      <c r="AQ106" s="108"/>
      <c r="AR106" s="108"/>
      <c r="AS106" s="108"/>
    </row>
    <row r="107" spans="1:51" ht="408.75" customHeight="1">
      <c r="A107" s="169" t="s">
        <v>211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1"/>
    </row>
    <row r="113" spans="1:51" s="7" customFormat="1" ht="32.25" customHeight="1">
      <c r="A113" s="1"/>
      <c r="B113" s="9"/>
      <c r="C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1"/>
      <c r="AU113" s="1"/>
      <c r="AV113" s="1"/>
      <c r="AW113" s="1"/>
      <c r="AX113" s="1"/>
      <c r="AY113" s="1"/>
    </row>
  </sheetData>
  <mergeCells count="37">
    <mergeCell ref="G3:T3"/>
    <mergeCell ref="B4:U4"/>
    <mergeCell ref="W4:AG4"/>
    <mergeCell ref="B5:AD5"/>
    <mergeCell ref="A2:AS2"/>
    <mergeCell ref="A6:F6"/>
    <mergeCell ref="AE8:AJ8"/>
    <mergeCell ref="AK8:AP8"/>
    <mergeCell ref="D7:F8"/>
    <mergeCell ref="G7:R7"/>
    <mergeCell ref="S7:AD7"/>
    <mergeCell ref="G6:AD6"/>
    <mergeCell ref="AE7:AP7"/>
    <mergeCell ref="A107:AS107"/>
    <mergeCell ref="A104:B104"/>
    <mergeCell ref="A99:B99"/>
    <mergeCell ref="A62:B62"/>
    <mergeCell ref="A64:AS64"/>
    <mergeCell ref="A82:AS82"/>
    <mergeCell ref="A81:B81"/>
    <mergeCell ref="A105:XFD105"/>
    <mergeCell ref="A63:AS63"/>
    <mergeCell ref="A102:B102"/>
    <mergeCell ref="A100:AS100"/>
    <mergeCell ref="A106:AO106"/>
    <mergeCell ref="AQ7:AQ10"/>
    <mergeCell ref="AR7:AR10"/>
    <mergeCell ref="AS7:AS10"/>
    <mergeCell ref="G8:L8"/>
    <mergeCell ref="M8:R8"/>
    <mergeCell ref="S8:X8"/>
    <mergeCell ref="Y8:AD8"/>
    <mergeCell ref="A11:AS11"/>
    <mergeCell ref="A25:AS25"/>
    <mergeCell ref="A24:B24"/>
    <mergeCell ref="AS14:AS15"/>
    <mergeCell ref="X14:X15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scale="2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3"/>
  <sheetViews>
    <sheetView view="pageBreakPreview" topLeftCell="A97" zoomScale="50" zoomScaleNormal="50" zoomScaleSheetLayoutView="50" workbookViewId="0">
      <selection activeCell="A107" sqref="A107:XFD107"/>
    </sheetView>
  </sheetViews>
  <sheetFormatPr defaultRowHeight="32.25" customHeight="1"/>
  <cols>
    <col min="1" max="1" width="7.28515625" style="1" customWidth="1"/>
    <col min="2" max="2" width="68.28515625" style="9" customWidth="1"/>
    <col min="3" max="3" width="41.5703125" style="6" customWidth="1"/>
    <col min="4" max="4" width="7.5703125" style="7" customWidth="1"/>
    <col min="5" max="5" width="8.7109375" style="6" customWidth="1"/>
    <col min="6" max="6" width="8.140625" style="6" customWidth="1"/>
    <col min="7" max="11" width="7.5703125" style="6" customWidth="1"/>
    <col min="12" max="12" width="9.5703125" style="6" customWidth="1"/>
    <col min="13" max="15" width="7.5703125" style="6" customWidth="1"/>
    <col min="16" max="16" width="7.7109375" style="6" customWidth="1"/>
    <col min="17" max="17" width="7.28515625" style="6" customWidth="1"/>
    <col min="18" max="18" width="9.85546875" style="6" customWidth="1"/>
    <col min="19" max="23" width="7.5703125" style="6" customWidth="1"/>
    <col min="24" max="24" width="9" style="6" customWidth="1"/>
    <col min="25" max="27" width="7.5703125" style="6" customWidth="1"/>
    <col min="28" max="28" width="8.28515625" style="6" customWidth="1"/>
    <col min="29" max="29" width="7.42578125" style="6" customWidth="1"/>
    <col min="30" max="30" width="9.5703125" style="6" customWidth="1"/>
    <col min="31" max="33" width="7.7109375" style="6" customWidth="1"/>
    <col min="34" max="34" width="8" style="6" customWidth="1"/>
    <col min="35" max="35" width="8.140625" style="6" customWidth="1"/>
    <col min="36" max="36" width="9.140625" style="6"/>
    <col min="37" max="39" width="8.140625" style="6" customWidth="1"/>
    <col min="40" max="40" width="8.42578125" style="6" customWidth="1"/>
    <col min="41" max="41" width="7.5703125" style="6" customWidth="1"/>
    <col min="42" max="42" width="10" style="6" customWidth="1"/>
    <col min="43" max="43" width="16.140625" style="6" customWidth="1"/>
    <col min="44" max="44" width="21.140625" style="6" customWidth="1"/>
    <col min="45" max="45" width="13.28515625" style="6" customWidth="1"/>
    <col min="46" max="46" width="18.5703125" style="1" bestFit="1" customWidth="1"/>
    <col min="47" max="47" width="11" style="1" bestFit="1" customWidth="1"/>
    <col min="48" max="16384" width="9.140625" style="1"/>
  </cols>
  <sheetData>
    <row r="1" spans="1:45" ht="32.25" customHeight="1">
      <c r="C1" s="128" t="s">
        <v>122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</row>
    <row r="2" spans="1:45" ht="31.5" customHeight="1">
      <c r="A2" s="2"/>
      <c r="B2" s="3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7"/>
      <c r="AE2" s="127"/>
      <c r="AF2" s="127"/>
      <c r="AG2" s="127"/>
      <c r="AH2" s="126"/>
      <c r="AI2" s="126"/>
      <c r="AJ2" s="126"/>
      <c r="AK2" s="126"/>
      <c r="AL2" s="126"/>
      <c r="AM2" s="126"/>
      <c r="AN2" s="126"/>
      <c r="AO2" s="126"/>
    </row>
    <row r="3" spans="1:45" ht="31.5" customHeight="1">
      <c r="A3" s="2"/>
      <c r="B3" s="3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7"/>
      <c r="AE3" s="127"/>
      <c r="AF3" s="127"/>
      <c r="AG3" s="127"/>
      <c r="AH3" s="126"/>
      <c r="AI3" s="126"/>
      <c r="AJ3" s="126"/>
      <c r="AK3" s="126"/>
      <c r="AL3" s="126"/>
      <c r="AM3" s="126"/>
      <c r="AN3" s="126"/>
      <c r="AO3" s="126"/>
    </row>
    <row r="4" spans="1:45" ht="36">
      <c r="A4" s="2"/>
      <c r="B4" s="197" t="s">
        <v>38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0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</row>
    <row r="5" spans="1:45" ht="64.5" customHeight="1">
      <c r="B5" s="199" t="s">
        <v>120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</row>
    <row r="6" spans="1:45" ht="45.75" customHeight="1">
      <c r="A6" s="111" t="s">
        <v>130</v>
      </c>
      <c r="B6" s="112"/>
      <c r="C6" s="112"/>
      <c r="D6" s="112"/>
      <c r="E6" s="112"/>
      <c r="F6" s="112"/>
      <c r="G6" s="110"/>
      <c r="H6" s="110"/>
      <c r="I6" s="110"/>
      <c r="J6" s="110"/>
      <c r="K6" s="110"/>
      <c r="L6" s="110"/>
      <c r="M6" s="110"/>
      <c r="N6" s="110"/>
      <c r="O6" s="11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</row>
    <row r="7" spans="1:45" ht="26.25">
      <c r="A7" s="209" t="s">
        <v>100</v>
      </c>
      <c r="B7" s="210"/>
      <c r="C7" s="210"/>
      <c r="D7" s="210"/>
      <c r="E7" s="210"/>
      <c r="F7" s="210"/>
      <c r="G7" s="195" t="s">
        <v>1</v>
      </c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8"/>
      <c r="AF7" s="8"/>
      <c r="AG7" s="8"/>
    </row>
    <row r="8" spans="1:45" s="14" customFormat="1" ht="26.25">
      <c r="A8" s="12" t="s">
        <v>2</v>
      </c>
      <c r="B8" s="13" t="s">
        <v>3</v>
      </c>
      <c r="C8" s="13" t="s">
        <v>4</v>
      </c>
      <c r="D8" s="193" t="s">
        <v>5</v>
      </c>
      <c r="E8" s="193"/>
      <c r="F8" s="193"/>
      <c r="G8" s="194" t="s">
        <v>6</v>
      </c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 t="s">
        <v>7</v>
      </c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 t="s">
        <v>8</v>
      </c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51" t="s">
        <v>94</v>
      </c>
      <c r="AR8" s="151" t="s">
        <v>9</v>
      </c>
      <c r="AS8" s="151" t="s">
        <v>10</v>
      </c>
    </row>
    <row r="9" spans="1:45" s="17" customFormat="1" ht="26.25">
      <c r="A9" s="15"/>
      <c r="B9" s="16"/>
      <c r="C9" s="16"/>
      <c r="D9" s="193"/>
      <c r="E9" s="193"/>
      <c r="F9" s="193"/>
      <c r="G9" s="157" t="s">
        <v>11</v>
      </c>
      <c r="H9" s="158"/>
      <c r="I9" s="158"/>
      <c r="J9" s="158"/>
      <c r="K9" s="158"/>
      <c r="L9" s="159"/>
      <c r="M9" s="160" t="s">
        <v>12</v>
      </c>
      <c r="N9" s="161"/>
      <c r="O9" s="161"/>
      <c r="P9" s="161"/>
      <c r="Q9" s="161"/>
      <c r="R9" s="162"/>
      <c r="S9" s="163" t="s">
        <v>13</v>
      </c>
      <c r="T9" s="164"/>
      <c r="U9" s="164"/>
      <c r="V9" s="164"/>
      <c r="W9" s="164"/>
      <c r="X9" s="165"/>
      <c r="Y9" s="166" t="s">
        <v>14</v>
      </c>
      <c r="Z9" s="167"/>
      <c r="AA9" s="167"/>
      <c r="AB9" s="167"/>
      <c r="AC9" s="167"/>
      <c r="AD9" s="168"/>
      <c r="AE9" s="187" t="s">
        <v>15</v>
      </c>
      <c r="AF9" s="188"/>
      <c r="AG9" s="188"/>
      <c r="AH9" s="188"/>
      <c r="AI9" s="188"/>
      <c r="AJ9" s="189"/>
      <c r="AK9" s="190" t="s">
        <v>16</v>
      </c>
      <c r="AL9" s="191"/>
      <c r="AM9" s="191"/>
      <c r="AN9" s="191"/>
      <c r="AO9" s="191"/>
      <c r="AP9" s="192"/>
      <c r="AQ9" s="155"/>
      <c r="AR9" s="155"/>
      <c r="AS9" s="155"/>
    </row>
    <row r="10" spans="1:45" s="17" customFormat="1" ht="53.25" thickBot="1">
      <c r="A10" s="15"/>
      <c r="B10" s="16"/>
      <c r="C10" s="16"/>
      <c r="D10" s="18"/>
      <c r="E10" s="18"/>
      <c r="F10" s="18"/>
      <c r="G10" s="114" t="s">
        <v>20</v>
      </c>
      <c r="H10" s="115" t="s">
        <v>97</v>
      </c>
      <c r="I10" s="115" t="s">
        <v>21</v>
      </c>
      <c r="J10" s="115" t="s">
        <v>97</v>
      </c>
      <c r="K10" s="114" t="s">
        <v>22</v>
      </c>
      <c r="L10" s="114" t="s">
        <v>23</v>
      </c>
      <c r="M10" s="19" t="s">
        <v>20</v>
      </c>
      <c r="N10" s="20" t="s">
        <v>97</v>
      </c>
      <c r="O10" s="20" t="s">
        <v>21</v>
      </c>
      <c r="P10" s="20" t="s">
        <v>97</v>
      </c>
      <c r="Q10" s="19" t="s">
        <v>22</v>
      </c>
      <c r="R10" s="19" t="s">
        <v>23</v>
      </c>
      <c r="S10" s="21" t="s">
        <v>20</v>
      </c>
      <c r="T10" s="22" t="s">
        <v>97</v>
      </c>
      <c r="U10" s="22" t="s">
        <v>21</v>
      </c>
      <c r="V10" s="22" t="s">
        <v>97</v>
      </c>
      <c r="W10" s="21" t="s">
        <v>22</v>
      </c>
      <c r="X10" s="21" t="s">
        <v>23</v>
      </c>
      <c r="Y10" s="23" t="s">
        <v>20</v>
      </c>
      <c r="Z10" s="24" t="s">
        <v>97</v>
      </c>
      <c r="AA10" s="24" t="s">
        <v>21</v>
      </c>
      <c r="AB10" s="24" t="s">
        <v>97</v>
      </c>
      <c r="AC10" s="23" t="s">
        <v>22</v>
      </c>
      <c r="AD10" s="23" t="s">
        <v>23</v>
      </c>
      <c r="AE10" s="25" t="s">
        <v>20</v>
      </c>
      <c r="AF10" s="26" t="s">
        <v>97</v>
      </c>
      <c r="AG10" s="26" t="s">
        <v>21</v>
      </c>
      <c r="AH10" s="26" t="s">
        <v>97</v>
      </c>
      <c r="AI10" s="25" t="s">
        <v>22</v>
      </c>
      <c r="AJ10" s="25" t="s">
        <v>23</v>
      </c>
      <c r="AK10" s="27" t="s">
        <v>20</v>
      </c>
      <c r="AL10" s="28" t="s">
        <v>97</v>
      </c>
      <c r="AM10" s="28" t="s">
        <v>21</v>
      </c>
      <c r="AN10" s="28" t="s">
        <v>97</v>
      </c>
      <c r="AO10" s="27" t="s">
        <v>22</v>
      </c>
      <c r="AP10" s="27" t="s">
        <v>23</v>
      </c>
      <c r="AQ10" s="155"/>
      <c r="AR10" s="155"/>
      <c r="AS10" s="155"/>
    </row>
    <row r="11" spans="1:45" s="17" customFormat="1" ht="53.25" thickBot="1">
      <c r="A11" s="29"/>
      <c r="B11" s="30"/>
      <c r="C11" s="30"/>
      <c r="D11" s="18" t="s">
        <v>17</v>
      </c>
      <c r="E11" s="18" t="s">
        <v>18</v>
      </c>
      <c r="F11" s="18" t="s">
        <v>19</v>
      </c>
      <c r="G11" s="114" t="s">
        <v>96</v>
      </c>
      <c r="H11" s="114" t="s">
        <v>96</v>
      </c>
      <c r="I11" s="115" t="s">
        <v>88</v>
      </c>
      <c r="J11" s="115" t="s">
        <v>88</v>
      </c>
      <c r="K11" s="114" t="s">
        <v>22</v>
      </c>
      <c r="L11" s="114" t="s">
        <v>23</v>
      </c>
      <c r="M11" s="19" t="s">
        <v>96</v>
      </c>
      <c r="N11" s="19" t="s">
        <v>96</v>
      </c>
      <c r="O11" s="20" t="s">
        <v>88</v>
      </c>
      <c r="P11" s="20" t="s">
        <v>88</v>
      </c>
      <c r="Q11" s="19" t="s">
        <v>22</v>
      </c>
      <c r="R11" s="19" t="s">
        <v>23</v>
      </c>
      <c r="S11" s="21" t="s">
        <v>96</v>
      </c>
      <c r="T11" s="21" t="s">
        <v>96</v>
      </c>
      <c r="U11" s="22" t="s">
        <v>88</v>
      </c>
      <c r="V11" s="22" t="s">
        <v>88</v>
      </c>
      <c r="W11" s="21" t="s">
        <v>22</v>
      </c>
      <c r="X11" s="21" t="s">
        <v>23</v>
      </c>
      <c r="Y11" s="23" t="s">
        <v>96</v>
      </c>
      <c r="Z11" s="23" t="s">
        <v>96</v>
      </c>
      <c r="AA11" s="24" t="s">
        <v>88</v>
      </c>
      <c r="AB11" s="24" t="s">
        <v>88</v>
      </c>
      <c r="AC11" s="23" t="s">
        <v>22</v>
      </c>
      <c r="AD11" s="23" t="s">
        <v>23</v>
      </c>
      <c r="AE11" s="25" t="s">
        <v>96</v>
      </c>
      <c r="AF11" s="25" t="s">
        <v>96</v>
      </c>
      <c r="AG11" s="26" t="s">
        <v>88</v>
      </c>
      <c r="AH11" s="26" t="s">
        <v>88</v>
      </c>
      <c r="AI11" s="25" t="s">
        <v>22</v>
      </c>
      <c r="AJ11" s="25" t="s">
        <v>23</v>
      </c>
      <c r="AK11" s="27" t="s">
        <v>96</v>
      </c>
      <c r="AL11" s="27" t="s">
        <v>96</v>
      </c>
      <c r="AM11" s="28" t="s">
        <v>88</v>
      </c>
      <c r="AN11" s="28" t="s">
        <v>88</v>
      </c>
      <c r="AO11" s="27" t="s">
        <v>22</v>
      </c>
      <c r="AP11" s="27" t="s">
        <v>23</v>
      </c>
      <c r="AQ11" s="156"/>
      <c r="AR11" s="156"/>
      <c r="AS11" s="156"/>
    </row>
    <row r="12" spans="1:45" s="14" customFormat="1" ht="26.25">
      <c r="A12" s="145" t="s">
        <v>24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</row>
    <row r="13" spans="1:45" s="14" customFormat="1" ht="52.5">
      <c r="A13" s="31">
        <v>1</v>
      </c>
      <c r="B13" s="32" t="s">
        <v>25</v>
      </c>
      <c r="C13" s="33" t="s">
        <v>131</v>
      </c>
      <c r="D13" s="34">
        <v>5</v>
      </c>
      <c r="E13" s="35" t="s">
        <v>124</v>
      </c>
      <c r="F13" s="34"/>
      <c r="G13" s="116"/>
      <c r="H13" s="116"/>
      <c r="I13" s="117"/>
      <c r="J13" s="117"/>
      <c r="K13" s="117"/>
      <c r="L13" s="118"/>
      <c r="M13" s="36"/>
      <c r="N13" s="36"/>
      <c r="O13" s="37">
        <v>20</v>
      </c>
      <c r="P13" s="37">
        <v>30</v>
      </c>
      <c r="Q13" s="37"/>
      <c r="R13" s="36">
        <v>2</v>
      </c>
      <c r="S13" s="38"/>
      <c r="T13" s="39"/>
      <c r="U13" s="38">
        <v>20</v>
      </c>
      <c r="V13" s="38">
        <v>30</v>
      </c>
      <c r="W13" s="38"/>
      <c r="X13" s="38">
        <v>2</v>
      </c>
      <c r="Y13" s="40"/>
      <c r="Z13" s="41"/>
      <c r="AA13" s="40">
        <v>20</v>
      </c>
      <c r="AB13" s="40">
        <v>30</v>
      </c>
      <c r="AC13" s="40"/>
      <c r="AD13" s="41">
        <v>2</v>
      </c>
      <c r="AE13" s="42"/>
      <c r="AF13" s="42"/>
      <c r="AG13" s="42">
        <v>30</v>
      </c>
      <c r="AH13" s="42">
        <v>45</v>
      </c>
      <c r="AI13" s="42"/>
      <c r="AJ13" s="42">
        <v>3</v>
      </c>
      <c r="AK13" s="43"/>
      <c r="AL13" s="43"/>
      <c r="AM13" s="43"/>
      <c r="AN13" s="43"/>
      <c r="AO13" s="43"/>
      <c r="AP13" s="43"/>
      <c r="AQ13" s="44">
        <f>SUM(G13,I13,K13,M13,O13,Q13,S13,U13,W13,Y13,AA13,AC13,AE13,AG13,AI13,AK13,AM13,AO13)</f>
        <v>90</v>
      </c>
      <c r="AR13" s="44">
        <f>SUM(G13:K13,M13:Q13,S13:W13,Y13:AC13,AE13:AI13,AK13:AO13)</f>
        <v>225</v>
      </c>
      <c r="AS13" s="45">
        <f>SUM(L13,R13,X13,AD13,AJ13,AP13)</f>
        <v>9</v>
      </c>
    </row>
    <row r="14" spans="1:45" s="14" customFormat="1" ht="26.25">
      <c r="A14" s="31">
        <v>2</v>
      </c>
      <c r="B14" s="32" t="s">
        <v>26</v>
      </c>
      <c r="C14" s="33" t="s">
        <v>132</v>
      </c>
      <c r="D14" s="34"/>
      <c r="E14" s="34">
        <v>1</v>
      </c>
      <c r="F14" s="34"/>
      <c r="G14" s="129">
        <v>10</v>
      </c>
      <c r="H14" s="130"/>
      <c r="I14" s="131">
        <v>10</v>
      </c>
      <c r="J14" s="117">
        <v>5</v>
      </c>
      <c r="K14" s="117"/>
      <c r="L14" s="116">
        <v>1</v>
      </c>
      <c r="M14" s="36"/>
      <c r="N14" s="36"/>
      <c r="O14" s="37"/>
      <c r="P14" s="37"/>
      <c r="Q14" s="37"/>
      <c r="R14" s="36"/>
      <c r="S14" s="38"/>
      <c r="T14" s="39"/>
      <c r="U14" s="38"/>
      <c r="V14" s="38"/>
      <c r="W14" s="38"/>
      <c r="X14" s="38"/>
      <c r="Y14" s="40"/>
      <c r="Z14" s="40"/>
      <c r="AA14" s="40"/>
      <c r="AB14" s="40"/>
      <c r="AC14" s="40"/>
      <c r="AD14" s="40"/>
      <c r="AE14" s="42"/>
      <c r="AF14" s="42"/>
      <c r="AG14" s="42"/>
      <c r="AH14" s="42"/>
      <c r="AI14" s="42"/>
      <c r="AJ14" s="42"/>
      <c r="AK14" s="43"/>
      <c r="AL14" s="43"/>
      <c r="AM14" s="43"/>
      <c r="AN14" s="43"/>
      <c r="AO14" s="43"/>
      <c r="AP14" s="43"/>
      <c r="AQ14" s="44">
        <f t="shared" ref="AQ14:AQ22" si="0">SUM(G14,I14,K14,M14,O14,Q14,S14,U14,W14,Y14,AA14,AC14,AE14,AG14,AI14,AK14,AM14,AO14)</f>
        <v>20</v>
      </c>
      <c r="AR14" s="44">
        <f t="shared" ref="AR14:AR22" si="1">SUM(G14:K14,M14:Q14,S14:W14,Y14:AC14,AE14:AI14,AK14:AO14)</f>
        <v>25</v>
      </c>
      <c r="AS14" s="46">
        <f>SUM(L14,R14,X14,AD14,AJ14,AP14)</f>
        <v>1</v>
      </c>
    </row>
    <row r="15" spans="1:45" s="14" customFormat="1" ht="52.5">
      <c r="A15" s="31">
        <v>3</v>
      </c>
      <c r="B15" s="32" t="s">
        <v>27</v>
      </c>
      <c r="C15" s="33" t="s">
        <v>133</v>
      </c>
      <c r="D15" s="34"/>
      <c r="E15" s="34">
        <v>3</v>
      </c>
      <c r="F15" s="34"/>
      <c r="G15" s="116"/>
      <c r="H15" s="116"/>
      <c r="I15" s="117"/>
      <c r="J15" s="117"/>
      <c r="K15" s="117"/>
      <c r="L15" s="117"/>
      <c r="M15" s="36"/>
      <c r="N15" s="36"/>
      <c r="O15" s="37"/>
      <c r="P15" s="37"/>
      <c r="Q15" s="37"/>
      <c r="R15" s="37"/>
      <c r="S15" s="38">
        <v>10</v>
      </c>
      <c r="T15" s="39">
        <v>5</v>
      </c>
      <c r="U15" s="38"/>
      <c r="V15" s="38"/>
      <c r="W15" s="38"/>
      <c r="X15" s="153">
        <v>1</v>
      </c>
      <c r="Y15" s="40"/>
      <c r="Z15" s="40"/>
      <c r="AA15" s="40"/>
      <c r="AB15" s="40"/>
      <c r="AC15" s="40"/>
      <c r="AD15" s="40"/>
      <c r="AE15" s="42"/>
      <c r="AF15" s="42"/>
      <c r="AG15" s="42"/>
      <c r="AH15" s="42"/>
      <c r="AI15" s="42"/>
      <c r="AJ15" s="42"/>
      <c r="AK15" s="43"/>
      <c r="AL15" s="43"/>
      <c r="AM15" s="43"/>
      <c r="AN15" s="43"/>
      <c r="AO15" s="43"/>
      <c r="AP15" s="43"/>
      <c r="AQ15" s="44">
        <f t="shared" si="0"/>
        <v>10</v>
      </c>
      <c r="AR15" s="44">
        <f t="shared" si="1"/>
        <v>15</v>
      </c>
      <c r="AS15" s="151">
        <v>1</v>
      </c>
    </row>
    <row r="16" spans="1:45" s="14" customFormat="1" ht="26.25">
      <c r="A16" s="31">
        <v>4</v>
      </c>
      <c r="B16" s="32" t="s">
        <v>28</v>
      </c>
      <c r="C16" s="33" t="s">
        <v>134</v>
      </c>
      <c r="D16" s="34"/>
      <c r="E16" s="34">
        <v>3</v>
      </c>
      <c r="F16" s="34"/>
      <c r="G16" s="116"/>
      <c r="H16" s="116"/>
      <c r="I16" s="117"/>
      <c r="J16" s="117"/>
      <c r="K16" s="117"/>
      <c r="L16" s="117"/>
      <c r="M16" s="36"/>
      <c r="N16" s="36"/>
      <c r="O16" s="37"/>
      <c r="P16" s="37"/>
      <c r="Q16" s="37"/>
      <c r="R16" s="37"/>
      <c r="S16" s="38">
        <v>10</v>
      </c>
      <c r="T16" s="39">
        <v>5</v>
      </c>
      <c r="U16" s="38"/>
      <c r="V16" s="38"/>
      <c r="W16" s="38"/>
      <c r="X16" s="154"/>
      <c r="Y16" s="40"/>
      <c r="Z16" s="40"/>
      <c r="AA16" s="40"/>
      <c r="AB16" s="40"/>
      <c r="AC16" s="40"/>
      <c r="AD16" s="40"/>
      <c r="AE16" s="42"/>
      <c r="AF16" s="42"/>
      <c r="AG16" s="42"/>
      <c r="AH16" s="42"/>
      <c r="AI16" s="42"/>
      <c r="AJ16" s="42"/>
      <c r="AK16" s="43"/>
      <c r="AL16" s="43"/>
      <c r="AM16" s="43"/>
      <c r="AN16" s="43"/>
      <c r="AO16" s="43"/>
      <c r="AP16" s="43"/>
      <c r="AQ16" s="44">
        <f t="shared" si="0"/>
        <v>10</v>
      </c>
      <c r="AR16" s="44">
        <f t="shared" si="1"/>
        <v>15</v>
      </c>
      <c r="AS16" s="152"/>
    </row>
    <row r="17" spans="1:51" s="14" customFormat="1" ht="78.75">
      <c r="A17" s="113"/>
      <c r="B17" s="47" t="s">
        <v>34</v>
      </c>
      <c r="C17" s="48"/>
      <c r="D17" s="34"/>
      <c r="E17" s="34"/>
      <c r="F17" s="34"/>
      <c r="G17" s="116"/>
      <c r="H17" s="116"/>
      <c r="I17" s="117"/>
      <c r="J17" s="117"/>
      <c r="K17" s="117"/>
      <c r="L17" s="116"/>
      <c r="M17" s="36"/>
      <c r="N17" s="36"/>
      <c r="O17" s="37"/>
      <c r="P17" s="37"/>
      <c r="Q17" s="37"/>
      <c r="R17" s="49"/>
      <c r="S17" s="38"/>
      <c r="T17" s="39"/>
      <c r="U17" s="38"/>
      <c r="V17" s="38"/>
      <c r="W17" s="38"/>
      <c r="X17" s="38"/>
      <c r="Y17" s="40"/>
      <c r="Z17" s="40"/>
      <c r="AA17" s="40"/>
      <c r="AB17" s="40"/>
      <c r="AC17" s="40"/>
      <c r="AD17" s="40"/>
      <c r="AE17" s="42"/>
      <c r="AF17" s="42"/>
      <c r="AG17" s="42"/>
      <c r="AH17" s="42"/>
      <c r="AI17" s="42"/>
      <c r="AJ17" s="42"/>
      <c r="AK17" s="43"/>
      <c r="AL17" s="43"/>
      <c r="AM17" s="43"/>
      <c r="AN17" s="43"/>
      <c r="AO17" s="43"/>
      <c r="AP17" s="43"/>
      <c r="AQ17" s="44">
        <f t="shared" si="0"/>
        <v>0</v>
      </c>
      <c r="AR17" s="44">
        <f t="shared" si="1"/>
        <v>0</v>
      </c>
      <c r="AS17" s="44">
        <v>0</v>
      </c>
    </row>
    <row r="18" spans="1:51" s="14" customFormat="1" ht="26.25">
      <c r="A18" s="113">
        <v>5</v>
      </c>
      <c r="B18" s="50" t="s">
        <v>35</v>
      </c>
      <c r="C18" s="33" t="s">
        <v>135</v>
      </c>
      <c r="D18" s="34"/>
      <c r="E18" s="34">
        <v>1</v>
      </c>
      <c r="F18" s="34"/>
      <c r="G18" s="116">
        <v>10</v>
      </c>
      <c r="H18" s="116">
        <v>15</v>
      </c>
      <c r="I18" s="117"/>
      <c r="J18" s="117"/>
      <c r="K18" s="117"/>
      <c r="L18" s="116">
        <v>1</v>
      </c>
      <c r="M18" s="36"/>
      <c r="N18" s="36"/>
      <c r="O18" s="37"/>
      <c r="P18" s="37"/>
      <c r="Q18" s="37"/>
      <c r="R18" s="49"/>
      <c r="S18" s="38"/>
      <c r="T18" s="39"/>
      <c r="U18" s="38"/>
      <c r="V18" s="38"/>
      <c r="W18" s="38"/>
      <c r="X18" s="38"/>
      <c r="Y18" s="40"/>
      <c r="Z18" s="40"/>
      <c r="AA18" s="40"/>
      <c r="AB18" s="40"/>
      <c r="AC18" s="40"/>
      <c r="AD18" s="40"/>
      <c r="AE18" s="42"/>
      <c r="AF18" s="42"/>
      <c r="AG18" s="42"/>
      <c r="AH18" s="42"/>
      <c r="AI18" s="42"/>
      <c r="AJ18" s="42"/>
      <c r="AK18" s="43"/>
      <c r="AL18" s="43"/>
      <c r="AM18" s="43"/>
      <c r="AN18" s="43"/>
      <c r="AO18" s="43"/>
      <c r="AP18" s="43"/>
      <c r="AQ18" s="44">
        <f t="shared" si="0"/>
        <v>10</v>
      </c>
      <c r="AR18" s="44">
        <f t="shared" si="1"/>
        <v>25</v>
      </c>
      <c r="AS18" s="46">
        <f t="shared" ref="AS18:AS22" si="2">SUM(L18,R18,X18,AD18,AJ18,AP18)</f>
        <v>1</v>
      </c>
    </row>
    <row r="19" spans="1:51" s="14" customFormat="1" ht="47.25" customHeight="1">
      <c r="A19" s="113">
        <v>6</v>
      </c>
      <c r="B19" s="50" t="s">
        <v>89</v>
      </c>
      <c r="C19" s="33" t="s">
        <v>136</v>
      </c>
      <c r="D19" s="34"/>
      <c r="E19" s="34">
        <v>1</v>
      </c>
      <c r="F19" s="34"/>
      <c r="G19" s="116">
        <v>20</v>
      </c>
      <c r="H19" s="116">
        <v>30</v>
      </c>
      <c r="I19" s="117"/>
      <c r="J19" s="117"/>
      <c r="K19" s="117"/>
      <c r="L19" s="116">
        <v>2</v>
      </c>
      <c r="M19" s="36"/>
      <c r="N19" s="36"/>
      <c r="O19" s="37"/>
      <c r="P19" s="37"/>
      <c r="Q19" s="37"/>
      <c r="R19" s="49"/>
      <c r="S19" s="38"/>
      <c r="T19" s="39"/>
      <c r="U19" s="38"/>
      <c r="V19" s="38"/>
      <c r="W19" s="38"/>
      <c r="X19" s="38"/>
      <c r="Y19" s="40"/>
      <c r="Z19" s="40"/>
      <c r="AA19" s="40"/>
      <c r="AB19" s="40"/>
      <c r="AC19" s="40"/>
      <c r="AD19" s="40"/>
      <c r="AE19" s="42"/>
      <c r="AF19" s="42"/>
      <c r="AG19" s="42"/>
      <c r="AH19" s="42"/>
      <c r="AI19" s="42"/>
      <c r="AJ19" s="42"/>
      <c r="AK19" s="43"/>
      <c r="AL19" s="43"/>
      <c r="AM19" s="43"/>
      <c r="AN19" s="43"/>
      <c r="AO19" s="43"/>
      <c r="AP19" s="43"/>
      <c r="AQ19" s="44">
        <f t="shared" si="0"/>
        <v>20</v>
      </c>
      <c r="AR19" s="44">
        <f t="shared" si="1"/>
        <v>50</v>
      </c>
      <c r="AS19" s="46">
        <f t="shared" si="2"/>
        <v>2</v>
      </c>
    </row>
    <row r="20" spans="1:51" s="14" customFormat="1" ht="62.25" customHeight="1">
      <c r="A20" s="113">
        <v>7</v>
      </c>
      <c r="B20" s="50" t="s">
        <v>90</v>
      </c>
      <c r="C20" s="33" t="s">
        <v>137</v>
      </c>
      <c r="D20" s="34"/>
      <c r="E20" s="34">
        <v>1</v>
      </c>
      <c r="F20" s="34"/>
      <c r="G20" s="116">
        <v>20</v>
      </c>
      <c r="H20" s="116">
        <v>30</v>
      </c>
      <c r="I20" s="117"/>
      <c r="J20" s="117"/>
      <c r="K20" s="117"/>
      <c r="L20" s="116">
        <v>2</v>
      </c>
      <c r="M20" s="36"/>
      <c r="N20" s="36"/>
      <c r="O20" s="37"/>
      <c r="P20" s="37"/>
      <c r="Q20" s="37"/>
      <c r="R20" s="49"/>
      <c r="S20" s="38"/>
      <c r="T20" s="39"/>
      <c r="U20" s="38"/>
      <c r="V20" s="38"/>
      <c r="W20" s="38"/>
      <c r="X20" s="38"/>
      <c r="Y20" s="40"/>
      <c r="Z20" s="40"/>
      <c r="AA20" s="40"/>
      <c r="AB20" s="40"/>
      <c r="AC20" s="40"/>
      <c r="AD20" s="40"/>
      <c r="AE20" s="42"/>
      <c r="AF20" s="42"/>
      <c r="AG20" s="42"/>
      <c r="AH20" s="42"/>
      <c r="AI20" s="42"/>
      <c r="AJ20" s="42"/>
      <c r="AK20" s="43"/>
      <c r="AL20" s="43"/>
      <c r="AM20" s="43"/>
      <c r="AN20" s="43"/>
      <c r="AO20" s="43"/>
      <c r="AP20" s="43"/>
      <c r="AQ20" s="44">
        <f t="shared" si="0"/>
        <v>20</v>
      </c>
      <c r="AR20" s="44">
        <f t="shared" si="1"/>
        <v>50</v>
      </c>
      <c r="AS20" s="46">
        <f t="shared" si="2"/>
        <v>2</v>
      </c>
    </row>
    <row r="21" spans="1:51" s="14" customFormat="1" ht="96.75" customHeight="1">
      <c r="A21" s="31">
        <v>8</v>
      </c>
      <c r="B21" s="51" t="s">
        <v>123</v>
      </c>
      <c r="C21" s="52" t="s">
        <v>138</v>
      </c>
      <c r="D21" s="34"/>
      <c r="E21" s="34">
        <v>3</v>
      </c>
      <c r="F21" s="34"/>
      <c r="G21" s="116"/>
      <c r="H21" s="116"/>
      <c r="I21" s="117"/>
      <c r="J21" s="117"/>
      <c r="K21" s="117"/>
      <c r="L21" s="116"/>
      <c r="M21" s="36"/>
      <c r="N21" s="36"/>
      <c r="O21" s="37"/>
      <c r="P21" s="37"/>
      <c r="Q21" s="37"/>
      <c r="R21" s="49"/>
      <c r="S21" s="38"/>
      <c r="T21" s="39"/>
      <c r="U21" s="38">
        <v>20</v>
      </c>
      <c r="V21" s="38">
        <v>30</v>
      </c>
      <c r="W21" s="38"/>
      <c r="X21" s="38">
        <v>2</v>
      </c>
      <c r="Y21" s="40"/>
      <c r="Z21" s="40"/>
      <c r="AA21" s="40"/>
      <c r="AB21" s="40"/>
      <c r="AC21" s="40"/>
      <c r="AD21" s="40"/>
      <c r="AE21" s="42"/>
      <c r="AF21" s="42"/>
      <c r="AG21" s="42"/>
      <c r="AH21" s="42"/>
      <c r="AI21" s="42"/>
      <c r="AJ21" s="42"/>
      <c r="AK21" s="43"/>
      <c r="AL21" s="43"/>
      <c r="AM21" s="43"/>
      <c r="AN21" s="43"/>
      <c r="AO21" s="43"/>
      <c r="AP21" s="43"/>
      <c r="AQ21" s="44">
        <f t="shared" si="0"/>
        <v>20</v>
      </c>
      <c r="AR21" s="44">
        <f t="shared" si="1"/>
        <v>50</v>
      </c>
      <c r="AS21" s="46">
        <f t="shared" si="2"/>
        <v>2</v>
      </c>
    </row>
    <row r="22" spans="1:51" s="14" customFormat="1" ht="32.25" customHeight="1">
      <c r="A22" s="78">
        <v>9</v>
      </c>
      <c r="B22" s="50" t="s">
        <v>117</v>
      </c>
      <c r="C22" s="33" t="s">
        <v>140</v>
      </c>
      <c r="D22" s="53"/>
      <c r="E22" s="53"/>
      <c r="F22" s="53">
        <v>1</v>
      </c>
      <c r="G22" s="116">
        <v>4</v>
      </c>
      <c r="H22" s="116"/>
      <c r="I22" s="117"/>
      <c r="J22" s="117"/>
      <c r="K22" s="117"/>
      <c r="L22" s="116">
        <v>0</v>
      </c>
      <c r="M22" s="36"/>
      <c r="N22" s="36"/>
      <c r="O22" s="37"/>
      <c r="P22" s="37"/>
      <c r="Q22" s="37"/>
      <c r="R22" s="49"/>
      <c r="S22" s="38"/>
      <c r="T22" s="39"/>
      <c r="U22" s="38"/>
      <c r="V22" s="38"/>
      <c r="W22" s="38"/>
      <c r="X22" s="38"/>
      <c r="Y22" s="40"/>
      <c r="Z22" s="40"/>
      <c r="AA22" s="40"/>
      <c r="AB22" s="40"/>
      <c r="AC22" s="40"/>
      <c r="AD22" s="40"/>
      <c r="AE22" s="42"/>
      <c r="AF22" s="42"/>
      <c r="AG22" s="42"/>
      <c r="AH22" s="42"/>
      <c r="AI22" s="42"/>
      <c r="AJ22" s="42"/>
      <c r="AK22" s="43"/>
      <c r="AL22" s="43"/>
      <c r="AM22" s="43"/>
      <c r="AN22" s="43"/>
      <c r="AO22" s="43"/>
      <c r="AP22" s="43"/>
      <c r="AQ22" s="44">
        <f t="shared" si="0"/>
        <v>4</v>
      </c>
      <c r="AR22" s="44">
        <f t="shared" si="1"/>
        <v>4</v>
      </c>
      <c r="AS22" s="46">
        <f t="shared" si="2"/>
        <v>0</v>
      </c>
    </row>
    <row r="23" spans="1:51" s="14" customFormat="1" ht="32.25" customHeight="1">
      <c r="A23" s="78">
        <v>10</v>
      </c>
      <c r="B23" s="50" t="s">
        <v>118</v>
      </c>
      <c r="C23" s="55" t="s">
        <v>141</v>
      </c>
      <c r="D23" s="53"/>
      <c r="E23" s="53"/>
      <c r="F23" s="53">
        <v>1</v>
      </c>
      <c r="G23" s="116">
        <v>2</v>
      </c>
      <c r="H23" s="116"/>
      <c r="I23" s="117"/>
      <c r="J23" s="117"/>
      <c r="K23" s="117"/>
      <c r="L23" s="116">
        <v>0</v>
      </c>
      <c r="M23" s="36"/>
      <c r="N23" s="36"/>
      <c r="O23" s="37"/>
      <c r="P23" s="37"/>
      <c r="Q23" s="37"/>
      <c r="R23" s="36"/>
      <c r="S23" s="38"/>
      <c r="T23" s="39"/>
      <c r="U23" s="38"/>
      <c r="V23" s="38"/>
      <c r="W23" s="38"/>
      <c r="X23" s="38"/>
      <c r="Y23" s="40"/>
      <c r="Z23" s="40"/>
      <c r="AA23" s="40"/>
      <c r="AB23" s="40"/>
      <c r="AC23" s="40"/>
      <c r="AD23" s="40"/>
      <c r="AE23" s="42"/>
      <c r="AF23" s="42"/>
      <c r="AG23" s="42"/>
      <c r="AH23" s="42"/>
      <c r="AI23" s="42"/>
      <c r="AJ23" s="42"/>
      <c r="AK23" s="43"/>
      <c r="AL23" s="43"/>
      <c r="AM23" s="43"/>
      <c r="AN23" s="43"/>
      <c r="AO23" s="43"/>
      <c r="AP23" s="43"/>
      <c r="AQ23" s="44">
        <f t="shared" ref="AQ23" si="3">SUM(G23,I23,K23,M23,O23,Q23,S23,U23,W23,Y23,AA23,AC23,AE23,AG23,AI23,AK23,AM23,AO23)</f>
        <v>2</v>
      </c>
      <c r="AR23" s="44">
        <f t="shared" ref="AR23" si="4">SUM(G23:K23,M23:Q23,S23:W23,Y23:AC23,AE23:AI23,AK23:AO23)</f>
        <v>2</v>
      </c>
      <c r="AS23" s="144">
        <f t="shared" ref="AS23" si="5">SUM(L23,R23,X23,AD23,AJ23,AP23)</f>
        <v>0</v>
      </c>
    </row>
    <row r="24" spans="1:51" s="58" customFormat="1" ht="32.25" customHeight="1">
      <c r="A24" s="149" t="s">
        <v>29</v>
      </c>
      <c r="B24" s="150"/>
      <c r="C24" s="56"/>
      <c r="D24" s="56"/>
      <c r="E24" s="56"/>
      <c r="F24" s="56"/>
      <c r="G24" s="56">
        <f t="shared" ref="G24:AS24" si="6">SUM(G13:G23)</f>
        <v>66</v>
      </c>
      <c r="H24" s="56">
        <f t="shared" si="6"/>
        <v>75</v>
      </c>
      <c r="I24" s="56">
        <f t="shared" si="6"/>
        <v>10</v>
      </c>
      <c r="J24" s="56">
        <f t="shared" si="6"/>
        <v>5</v>
      </c>
      <c r="K24" s="56">
        <f t="shared" si="6"/>
        <v>0</v>
      </c>
      <c r="L24" s="56">
        <f t="shared" si="6"/>
        <v>6</v>
      </c>
      <c r="M24" s="56">
        <f t="shared" si="6"/>
        <v>0</v>
      </c>
      <c r="N24" s="56">
        <f t="shared" si="6"/>
        <v>0</v>
      </c>
      <c r="O24" s="56">
        <f t="shared" si="6"/>
        <v>20</v>
      </c>
      <c r="P24" s="56">
        <f t="shared" si="6"/>
        <v>30</v>
      </c>
      <c r="Q24" s="56">
        <f t="shared" si="6"/>
        <v>0</v>
      </c>
      <c r="R24" s="56">
        <f t="shared" si="6"/>
        <v>2</v>
      </c>
      <c r="S24" s="56">
        <f t="shared" si="6"/>
        <v>20</v>
      </c>
      <c r="T24" s="56">
        <f t="shared" si="6"/>
        <v>10</v>
      </c>
      <c r="U24" s="56">
        <f t="shared" si="6"/>
        <v>40</v>
      </c>
      <c r="V24" s="56">
        <f t="shared" si="6"/>
        <v>60</v>
      </c>
      <c r="W24" s="56">
        <f t="shared" si="6"/>
        <v>0</v>
      </c>
      <c r="X24" s="56">
        <f t="shared" si="6"/>
        <v>5</v>
      </c>
      <c r="Y24" s="56">
        <f t="shared" si="6"/>
        <v>0</v>
      </c>
      <c r="Z24" s="56">
        <f t="shared" si="6"/>
        <v>0</v>
      </c>
      <c r="AA24" s="56">
        <f t="shared" si="6"/>
        <v>20</v>
      </c>
      <c r="AB24" s="56">
        <f t="shared" si="6"/>
        <v>30</v>
      </c>
      <c r="AC24" s="56">
        <f t="shared" si="6"/>
        <v>0</v>
      </c>
      <c r="AD24" s="56">
        <f t="shared" si="6"/>
        <v>2</v>
      </c>
      <c r="AE24" s="56">
        <f t="shared" si="6"/>
        <v>0</v>
      </c>
      <c r="AF24" s="56">
        <f t="shared" si="6"/>
        <v>0</v>
      </c>
      <c r="AG24" s="56">
        <f t="shared" si="6"/>
        <v>30</v>
      </c>
      <c r="AH24" s="56">
        <f t="shared" si="6"/>
        <v>45</v>
      </c>
      <c r="AI24" s="56">
        <f t="shared" si="6"/>
        <v>0</v>
      </c>
      <c r="AJ24" s="56">
        <f t="shared" si="6"/>
        <v>3</v>
      </c>
      <c r="AK24" s="56">
        <f t="shared" si="6"/>
        <v>0</v>
      </c>
      <c r="AL24" s="56">
        <f t="shared" si="6"/>
        <v>0</v>
      </c>
      <c r="AM24" s="56">
        <f t="shared" si="6"/>
        <v>0</v>
      </c>
      <c r="AN24" s="56">
        <f t="shared" si="6"/>
        <v>0</v>
      </c>
      <c r="AO24" s="56">
        <f t="shared" si="6"/>
        <v>0</v>
      </c>
      <c r="AP24" s="56">
        <f t="shared" si="6"/>
        <v>0</v>
      </c>
      <c r="AQ24" s="57">
        <f t="shared" si="6"/>
        <v>206</v>
      </c>
      <c r="AR24" s="57">
        <f t="shared" si="6"/>
        <v>461</v>
      </c>
      <c r="AS24" s="57">
        <f t="shared" si="6"/>
        <v>18</v>
      </c>
      <c r="AT24" s="14"/>
      <c r="AU24" s="14"/>
      <c r="AW24" s="14"/>
      <c r="AX24" s="14"/>
      <c r="AY24" s="14"/>
    </row>
    <row r="25" spans="1:51" s="14" customFormat="1" ht="32.25" customHeight="1">
      <c r="A25" s="147" t="s">
        <v>30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</row>
    <row r="26" spans="1:51" s="14" customFormat="1" ht="32.25" customHeight="1">
      <c r="A26" s="59">
        <v>1</v>
      </c>
      <c r="B26" s="11" t="s">
        <v>39</v>
      </c>
      <c r="C26" s="133" t="s">
        <v>142</v>
      </c>
      <c r="D26" s="61"/>
      <c r="E26" s="61">
        <v>1</v>
      </c>
      <c r="F26" s="61"/>
      <c r="G26" s="119">
        <v>10</v>
      </c>
      <c r="H26" s="117">
        <v>15</v>
      </c>
      <c r="I26" s="117"/>
      <c r="J26" s="117"/>
      <c r="K26" s="117"/>
      <c r="L26" s="117">
        <v>1</v>
      </c>
      <c r="M26" s="37"/>
      <c r="N26" s="37"/>
      <c r="O26" s="37"/>
      <c r="P26" s="37"/>
      <c r="Q26" s="37"/>
      <c r="R26" s="37"/>
      <c r="S26" s="38"/>
      <c r="T26" s="38"/>
      <c r="U26" s="38"/>
      <c r="V26" s="38"/>
      <c r="W26" s="38"/>
      <c r="X26" s="38"/>
      <c r="Y26" s="40"/>
      <c r="Z26" s="40"/>
      <c r="AA26" s="40"/>
      <c r="AB26" s="40"/>
      <c r="AC26" s="40"/>
      <c r="AD26" s="40"/>
      <c r="AE26" s="42"/>
      <c r="AF26" s="42"/>
      <c r="AG26" s="42"/>
      <c r="AH26" s="42"/>
      <c r="AI26" s="42"/>
      <c r="AJ26" s="42"/>
      <c r="AK26" s="43"/>
      <c r="AL26" s="43"/>
      <c r="AM26" s="43"/>
      <c r="AN26" s="43"/>
      <c r="AO26" s="43"/>
      <c r="AP26" s="43"/>
      <c r="AQ26" s="44">
        <f>SUM(G26,I26,K26,M26,O26,Q26,S26,U26,W26,Y26,AA26,AC26,AE26,AG26,AI26,AK26,AM26,AO26)</f>
        <v>10</v>
      </c>
      <c r="AR26" s="44">
        <f t="shared" ref="AR26:AR61" si="7">SUM(G26:K26,M26:Q26,S26:W26,Y26:AC26,AE26:AI26,AK26:AO26)</f>
        <v>25</v>
      </c>
      <c r="AS26" s="44">
        <f t="shared" ref="AS26:AS61" si="8">SUM(L26,R26,X26,AD26,AJ26,AP26)</f>
        <v>1</v>
      </c>
    </row>
    <row r="27" spans="1:51" s="14" customFormat="1" ht="32.25" customHeight="1">
      <c r="A27" s="59">
        <v>2</v>
      </c>
      <c r="B27" s="11" t="s">
        <v>40</v>
      </c>
      <c r="C27" s="133" t="s">
        <v>143</v>
      </c>
      <c r="D27" s="61"/>
      <c r="E27" s="61">
        <v>1</v>
      </c>
      <c r="F27" s="61"/>
      <c r="G27" s="119">
        <v>10</v>
      </c>
      <c r="H27" s="117">
        <v>15</v>
      </c>
      <c r="I27" s="117">
        <v>10</v>
      </c>
      <c r="J27" s="117">
        <v>15</v>
      </c>
      <c r="K27" s="117"/>
      <c r="L27" s="117">
        <v>2</v>
      </c>
      <c r="M27" s="37"/>
      <c r="N27" s="37"/>
      <c r="O27" s="37"/>
      <c r="P27" s="37"/>
      <c r="Q27" s="37"/>
      <c r="R27" s="37"/>
      <c r="S27" s="38"/>
      <c r="T27" s="38"/>
      <c r="U27" s="38"/>
      <c r="V27" s="38"/>
      <c r="W27" s="38"/>
      <c r="X27" s="38"/>
      <c r="Y27" s="40"/>
      <c r="Z27" s="40"/>
      <c r="AA27" s="40"/>
      <c r="AB27" s="40"/>
      <c r="AC27" s="40"/>
      <c r="AD27" s="40"/>
      <c r="AE27" s="42"/>
      <c r="AF27" s="42"/>
      <c r="AG27" s="42"/>
      <c r="AH27" s="42"/>
      <c r="AI27" s="42"/>
      <c r="AJ27" s="42"/>
      <c r="AK27" s="43"/>
      <c r="AL27" s="43"/>
      <c r="AM27" s="43"/>
      <c r="AN27" s="43"/>
      <c r="AO27" s="43"/>
      <c r="AP27" s="43"/>
      <c r="AQ27" s="44">
        <f t="shared" ref="AQ27:AQ61" si="9">SUM(G27,I27,K27,M27,O27,Q27,S27,U27,W27,Y27,AA27,AC27,AE27,AG27,AI27,AK27,AM27,AO27)</f>
        <v>20</v>
      </c>
      <c r="AR27" s="44">
        <f t="shared" si="7"/>
        <v>50</v>
      </c>
      <c r="AS27" s="44">
        <f t="shared" si="8"/>
        <v>2</v>
      </c>
    </row>
    <row r="28" spans="1:51" s="14" customFormat="1" ht="32.25" customHeight="1">
      <c r="A28" s="59">
        <v>3</v>
      </c>
      <c r="B28" s="11" t="s">
        <v>41</v>
      </c>
      <c r="C28" s="133" t="s">
        <v>144</v>
      </c>
      <c r="D28" s="61"/>
      <c r="E28" s="61">
        <v>1</v>
      </c>
      <c r="F28" s="61"/>
      <c r="G28" s="119">
        <v>10</v>
      </c>
      <c r="H28" s="117">
        <v>15</v>
      </c>
      <c r="I28" s="117">
        <v>10</v>
      </c>
      <c r="J28" s="117">
        <v>15</v>
      </c>
      <c r="K28" s="117"/>
      <c r="L28" s="117">
        <v>2</v>
      </c>
      <c r="M28" s="37"/>
      <c r="N28" s="37"/>
      <c r="O28" s="37"/>
      <c r="P28" s="37"/>
      <c r="Q28" s="37"/>
      <c r="R28" s="37"/>
      <c r="S28" s="38"/>
      <c r="T28" s="38"/>
      <c r="U28" s="38"/>
      <c r="V28" s="38"/>
      <c r="W28" s="38"/>
      <c r="X28" s="38"/>
      <c r="Y28" s="40"/>
      <c r="Z28" s="40"/>
      <c r="AA28" s="40"/>
      <c r="AB28" s="40"/>
      <c r="AC28" s="40"/>
      <c r="AD28" s="40"/>
      <c r="AE28" s="42"/>
      <c r="AF28" s="42"/>
      <c r="AG28" s="42"/>
      <c r="AH28" s="42"/>
      <c r="AI28" s="42"/>
      <c r="AJ28" s="42"/>
      <c r="AK28" s="43"/>
      <c r="AL28" s="43"/>
      <c r="AM28" s="43"/>
      <c r="AN28" s="43"/>
      <c r="AO28" s="43"/>
      <c r="AP28" s="43"/>
      <c r="AQ28" s="44">
        <f t="shared" si="9"/>
        <v>20</v>
      </c>
      <c r="AR28" s="44">
        <f t="shared" si="7"/>
        <v>50</v>
      </c>
      <c r="AS28" s="44">
        <f t="shared" si="8"/>
        <v>2</v>
      </c>
    </row>
    <row r="29" spans="1:51" s="14" customFormat="1" ht="32.25" customHeight="1">
      <c r="A29" s="59">
        <v>4</v>
      </c>
      <c r="B29" s="11" t="s">
        <v>42</v>
      </c>
      <c r="C29" s="133" t="s">
        <v>145</v>
      </c>
      <c r="D29" s="61"/>
      <c r="E29" s="61">
        <v>2</v>
      </c>
      <c r="F29" s="61"/>
      <c r="G29" s="119"/>
      <c r="H29" s="117"/>
      <c r="I29" s="117"/>
      <c r="J29" s="117"/>
      <c r="K29" s="117"/>
      <c r="L29" s="117"/>
      <c r="M29" s="37">
        <v>10</v>
      </c>
      <c r="N29" s="37">
        <v>15</v>
      </c>
      <c r="O29" s="37">
        <v>10</v>
      </c>
      <c r="P29" s="37">
        <v>15</v>
      </c>
      <c r="Q29" s="37"/>
      <c r="R29" s="37">
        <v>2</v>
      </c>
      <c r="S29" s="38"/>
      <c r="T29" s="38"/>
      <c r="U29" s="38"/>
      <c r="V29" s="38"/>
      <c r="W29" s="38"/>
      <c r="X29" s="38"/>
      <c r="Y29" s="40"/>
      <c r="Z29" s="40"/>
      <c r="AA29" s="40"/>
      <c r="AB29" s="40"/>
      <c r="AC29" s="40"/>
      <c r="AD29" s="40"/>
      <c r="AE29" s="42"/>
      <c r="AF29" s="42"/>
      <c r="AG29" s="42"/>
      <c r="AH29" s="42"/>
      <c r="AI29" s="42"/>
      <c r="AJ29" s="42"/>
      <c r="AK29" s="43"/>
      <c r="AL29" s="43"/>
      <c r="AM29" s="43"/>
      <c r="AN29" s="43"/>
      <c r="AO29" s="43"/>
      <c r="AP29" s="43"/>
      <c r="AQ29" s="44">
        <f t="shared" si="9"/>
        <v>20</v>
      </c>
      <c r="AR29" s="44">
        <f t="shared" si="7"/>
        <v>50</v>
      </c>
      <c r="AS29" s="44">
        <f t="shared" si="8"/>
        <v>2</v>
      </c>
    </row>
    <row r="30" spans="1:51" s="14" customFormat="1" ht="32.25" customHeight="1">
      <c r="A30" s="59">
        <v>5</v>
      </c>
      <c r="B30" s="11" t="s">
        <v>43</v>
      </c>
      <c r="C30" s="133" t="s">
        <v>146</v>
      </c>
      <c r="D30" s="61"/>
      <c r="E30" s="61">
        <v>1</v>
      </c>
      <c r="F30" s="61"/>
      <c r="G30" s="120">
        <v>10</v>
      </c>
      <c r="H30" s="121">
        <v>15</v>
      </c>
      <c r="I30" s="121">
        <v>10</v>
      </c>
      <c r="J30" s="117">
        <v>15</v>
      </c>
      <c r="K30" s="117"/>
      <c r="L30" s="121">
        <v>2</v>
      </c>
      <c r="M30" s="37"/>
      <c r="N30" s="62"/>
      <c r="O30" s="37"/>
      <c r="P30" s="37"/>
      <c r="Q30" s="37"/>
      <c r="R30" s="63"/>
      <c r="S30" s="38"/>
      <c r="T30" s="38"/>
      <c r="U30" s="38"/>
      <c r="V30" s="38"/>
      <c r="W30" s="38"/>
      <c r="X30" s="38"/>
      <c r="Y30" s="40"/>
      <c r="Z30" s="40"/>
      <c r="AA30" s="40"/>
      <c r="AB30" s="40"/>
      <c r="AC30" s="40"/>
      <c r="AD30" s="40"/>
      <c r="AE30" s="42"/>
      <c r="AF30" s="42"/>
      <c r="AG30" s="42"/>
      <c r="AH30" s="42"/>
      <c r="AI30" s="42"/>
      <c r="AJ30" s="42"/>
      <c r="AK30" s="43"/>
      <c r="AL30" s="43"/>
      <c r="AM30" s="43"/>
      <c r="AN30" s="43"/>
      <c r="AO30" s="43"/>
      <c r="AP30" s="43"/>
      <c r="AQ30" s="44">
        <f t="shared" si="9"/>
        <v>20</v>
      </c>
      <c r="AR30" s="44">
        <f t="shared" si="7"/>
        <v>50</v>
      </c>
      <c r="AS30" s="44">
        <f t="shared" si="8"/>
        <v>2</v>
      </c>
    </row>
    <row r="31" spans="1:51" s="14" customFormat="1" ht="32.25" customHeight="1">
      <c r="A31" s="59">
        <v>6</v>
      </c>
      <c r="B31" s="11" t="s">
        <v>53</v>
      </c>
      <c r="C31" s="133" t="s">
        <v>147</v>
      </c>
      <c r="D31" s="61"/>
      <c r="E31" s="61">
        <v>2</v>
      </c>
      <c r="F31" s="61"/>
      <c r="G31" s="119"/>
      <c r="H31" s="117"/>
      <c r="I31" s="117"/>
      <c r="J31" s="117"/>
      <c r="K31" s="117"/>
      <c r="L31" s="117"/>
      <c r="M31" s="37">
        <v>10</v>
      </c>
      <c r="N31" s="37">
        <v>15</v>
      </c>
      <c r="O31" s="37">
        <v>15</v>
      </c>
      <c r="P31" s="37">
        <v>35</v>
      </c>
      <c r="Q31" s="37"/>
      <c r="R31" s="37">
        <v>3</v>
      </c>
      <c r="S31" s="38"/>
      <c r="T31" s="38"/>
      <c r="U31" s="38"/>
      <c r="V31" s="38"/>
      <c r="W31" s="38"/>
      <c r="X31" s="38"/>
      <c r="Y31" s="40"/>
      <c r="Z31" s="40"/>
      <c r="AA31" s="40"/>
      <c r="AB31" s="40"/>
      <c r="AC31" s="40"/>
      <c r="AD31" s="40"/>
      <c r="AE31" s="42"/>
      <c r="AF31" s="42"/>
      <c r="AG31" s="42"/>
      <c r="AH31" s="42"/>
      <c r="AI31" s="42"/>
      <c r="AJ31" s="42"/>
      <c r="AK31" s="43"/>
      <c r="AL31" s="43"/>
      <c r="AM31" s="43"/>
      <c r="AN31" s="43"/>
      <c r="AO31" s="43"/>
      <c r="AP31" s="43"/>
      <c r="AQ31" s="44">
        <f t="shared" ref="AQ31" si="10">SUM(G31,I31,K31,M31,O31,Q31,S31,U31,W31,Y31,AA31,AC31,AE31,AG31,AI31,AK31,AM31,AO31)</f>
        <v>25</v>
      </c>
      <c r="AR31" s="44">
        <f t="shared" ref="AR31" si="11">SUM(G31:K31,M31:Q31,S31:W31,Y31:AC31,AE31:AI31,AK31:AO31)</f>
        <v>75</v>
      </c>
      <c r="AS31" s="44">
        <f t="shared" ref="AS31" si="12">SUM(L31,R31,X31,AD31,AJ31,AP31)</f>
        <v>3</v>
      </c>
    </row>
    <row r="32" spans="1:51" s="14" customFormat="1" ht="38.25" customHeight="1">
      <c r="A32" s="59">
        <v>7</v>
      </c>
      <c r="B32" s="11" t="s">
        <v>44</v>
      </c>
      <c r="C32" s="133" t="s">
        <v>148</v>
      </c>
      <c r="D32" s="61"/>
      <c r="E32" s="61">
        <v>2</v>
      </c>
      <c r="F32" s="61"/>
      <c r="G32" s="119"/>
      <c r="H32" s="117"/>
      <c r="I32" s="117"/>
      <c r="J32" s="117"/>
      <c r="K32" s="117"/>
      <c r="L32" s="117"/>
      <c r="M32" s="37">
        <v>10</v>
      </c>
      <c r="N32" s="37"/>
      <c r="O32" s="37">
        <v>10</v>
      </c>
      <c r="P32" s="37">
        <v>5</v>
      </c>
      <c r="Q32" s="37"/>
      <c r="R32" s="37">
        <v>1</v>
      </c>
      <c r="S32" s="38"/>
      <c r="T32" s="38"/>
      <c r="U32" s="38"/>
      <c r="V32" s="38"/>
      <c r="W32" s="38"/>
      <c r="X32" s="38"/>
      <c r="Y32" s="40"/>
      <c r="Z32" s="40"/>
      <c r="AA32" s="40"/>
      <c r="AB32" s="40"/>
      <c r="AC32" s="40"/>
      <c r="AD32" s="40"/>
      <c r="AE32" s="42"/>
      <c r="AF32" s="42"/>
      <c r="AG32" s="42"/>
      <c r="AH32" s="42"/>
      <c r="AI32" s="42"/>
      <c r="AJ32" s="42"/>
      <c r="AK32" s="43"/>
      <c r="AL32" s="43"/>
      <c r="AM32" s="43"/>
      <c r="AN32" s="43"/>
      <c r="AO32" s="43"/>
      <c r="AP32" s="43"/>
      <c r="AQ32" s="44">
        <f t="shared" si="9"/>
        <v>20</v>
      </c>
      <c r="AR32" s="44">
        <f t="shared" si="7"/>
        <v>25</v>
      </c>
      <c r="AS32" s="44">
        <f t="shared" si="8"/>
        <v>1</v>
      </c>
    </row>
    <row r="33" spans="1:45" s="14" customFormat="1" ht="32.25" customHeight="1">
      <c r="A33" s="59">
        <v>8</v>
      </c>
      <c r="B33" s="11" t="s">
        <v>45</v>
      </c>
      <c r="C33" s="133" t="s">
        <v>143</v>
      </c>
      <c r="D33" s="61"/>
      <c r="E33" s="61">
        <v>2</v>
      </c>
      <c r="F33" s="61"/>
      <c r="G33" s="119"/>
      <c r="H33" s="117"/>
      <c r="I33" s="117"/>
      <c r="J33" s="117"/>
      <c r="K33" s="117"/>
      <c r="L33" s="117"/>
      <c r="M33" s="37">
        <v>10</v>
      </c>
      <c r="N33" s="37">
        <v>15</v>
      </c>
      <c r="O33" s="37">
        <v>20</v>
      </c>
      <c r="P33" s="37">
        <v>30</v>
      </c>
      <c r="Q33" s="37"/>
      <c r="R33" s="37">
        <v>3</v>
      </c>
      <c r="S33" s="38"/>
      <c r="T33" s="38"/>
      <c r="U33" s="38"/>
      <c r="V33" s="38"/>
      <c r="W33" s="38"/>
      <c r="X33" s="38"/>
      <c r="Y33" s="40"/>
      <c r="Z33" s="40"/>
      <c r="AA33" s="40"/>
      <c r="AB33" s="40"/>
      <c r="AC33" s="40"/>
      <c r="AD33" s="40"/>
      <c r="AE33" s="42"/>
      <c r="AF33" s="42"/>
      <c r="AG33" s="42"/>
      <c r="AH33" s="42"/>
      <c r="AI33" s="42"/>
      <c r="AJ33" s="42"/>
      <c r="AK33" s="43"/>
      <c r="AL33" s="43"/>
      <c r="AM33" s="43"/>
      <c r="AN33" s="43"/>
      <c r="AO33" s="43"/>
      <c r="AP33" s="43"/>
      <c r="AQ33" s="44">
        <f t="shared" si="9"/>
        <v>30</v>
      </c>
      <c r="AR33" s="44">
        <f t="shared" si="7"/>
        <v>75</v>
      </c>
      <c r="AS33" s="44">
        <f t="shared" si="8"/>
        <v>3</v>
      </c>
    </row>
    <row r="34" spans="1:45" s="14" customFormat="1" ht="32.25" customHeight="1">
      <c r="A34" s="59">
        <v>9</v>
      </c>
      <c r="B34" s="11" t="s">
        <v>46</v>
      </c>
      <c r="C34" s="133" t="s">
        <v>149</v>
      </c>
      <c r="D34" s="61">
        <v>1</v>
      </c>
      <c r="E34" s="61">
        <v>1</v>
      </c>
      <c r="F34" s="61">
        <v>1</v>
      </c>
      <c r="G34" s="119">
        <v>10</v>
      </c>
      <c r="H34" s="117">
        <v>15</v>
      </c>
      <c r="I34" s="117">
        <v>25</v>
      </c>
      <c r="J34" s="117">
        <v>25</v>
      </c>
      <c r="K34" s="117"/>
      <c r="L34" s="117">
        <v>3</v>
      </c>
      <c r="M34" s="37"/>
      <c r="N34" s="37"/>
      <c r="O34" s="37"/>
      <c r="P34" s="37"/>
      <c r="Q34" s="37"/>
      <c r="R34" s="37"/>
      <c r="S34" s="38"/>
      <c r="T34" s="38"/>
      <c r="U34" s="38"/>
      <c r="V34" s="38"/>
      <c r="W34" s="38"/>
      <c r="X34" s="38"/>
      <c r="Y34" s="40"/>
      <c r="Z34" s="40"/>
      <c r="AA34" s="40"/>
      <c r="AB34" s="40"/>
      <c r="AC34" s="40"/>
      <c r="AD34" s="40"/>
      <c r="AE34" s="42"/>
      <c r="AF34" s="42"/>
      <c r="AG34" s="42"/>
      <c r="AH34" s="42"/>
      <c r="AI34" s="42"/>
      <c r="AJ34" s="42"/>
      <c r="AK34" s="43"/>
      <c r="AL34" s="43"/>
      <c r="AM34" s="43"/>
      <c r="AN34" s="43"/>
      <c r="AO34" s="43"/>
      <c r="AP34" s="43"/>
      <c r="AQ34" s="44">
        <f t="shared" si="9"/>
        <v>35</v>
      </c>
      <c r="AR34" s="44">
        <f t="shared" si="7"/>
        <v>75</v>
      </c>
      <c r="AS34" s="44">
        <f t="shared" si="8"/>
        <v>3</v>
      </c>
    </row>
    <row r="35" spans="1:45" s="14" customFormat="1" ht="32.25" customHeight="1">
      <c r="A35" s="59">
        <v>10</v>
      </c>
      <c r="B35" s="11" t="s">
        <v>47</v>
      </c>
      <c r="C35" s="133" t="s">
        <v>150</v>
      </c>
      <c r="D35" s="61"/>
      <c r="E35" s="61">
        <v>1</v>
      </c>
      <c r="F35" s="61"/>
      <c r="G35" s="119">
        <v>10</v>
      </c>
      <c r="H35" s="117">
        <v>15</v>
      </c>
      <c r="I35" s="117">
        <v>10</v>
      </c>
      <c r="J35" s="117">
        <v>15</v>
      </c>
      <c r="K35" s="117"/>
      <c r="L35" s="117">
        <v>2</v>
      </c>
      <c r="M35" s="37"/>
      <c r="N35" s="37"/>
      <c r="O35" s="37"/>
      <c r="P35" s="37"/>
      <c r="Q35" s="37"/>
      <c r="R35" s="37"/>
      <c r="S35" s="38"/>
      <c r="T35" s="38"/>
      <c r="U35" s="38"/>
      <c r="V35" s="38"/>
      <c r="W35" s="38"/>
      <c r="X35" s="38"/>
      <c r="Y35" s="40"/>
      <c r="Z35" s="40"/>
      <c r="AA35" s="40"/>
      <c r="AB35" s="40"/>
      <c r="AC35" s="40"/>
      <c r="AD35" s="40"/>
      <c r="AE35" s="42"/>
      <c r="AF35" s="42"/>
      <c r="AG35" s="42"/>
      <c r="AH35" s="42"/>
      <c r="AI35" s="42"/>
      <c r="AJ35" s="42"/>
      <c r="AK35" s="43"/>
      <c r="AL35" s="43"/>
      <c r="AM35" s="43"/>
      <c r="AN35" s="43"/>
      <c r="AO35" s="43"/>
      <c r="AP35" s="43"/>
      <c r="AQ35" s="44">
        <f t="shared" si="9"/>
        <v>20</v>
      </c>
      <c r="AR35" s="44">
        <f t="shared" si="7"/>
        <v>50</v>
      </c>
      <c r="AS35" s="44">
        <f t="shared" si="8"/>
        <v>2</v>
      </c>
    </row>
    <row r="36" spans="1:45" s="14" customFormat="1" ht="42.75" customHeight="1">
      <c r="A36" s="59">
        <v>11</v>
      </c>
      <c r="B36" s="11" t="s">
        <v>48</v>
      </c>
      <c r="C36" s="133" t="s">
        <v>151</v>
      </c>
      <c r="D36" s="61"/>
      <c r="E36" s="61">
        <v>1</v>
      </c>
      <c r="F36" s="61"/>
      <c r="G36" s="119">
        <v>10</v>
      </c>
      <c r="H36" s="117">
        <v>15</v>
      </c>
      <c r="I36" s="117">
        <v>10</v>
      </c>
      <c r="J36" s="117">
        <v>15</v>
      </c>
      <c r="K36" s="117"/>
      <c r="L36" s="117">
        <v>2</v>
      </c>
      <c r="M36" s="37"/>
      <c r="N36" s="37"/>
      <c r="O36" s="37"/>
      <c r="P36" s="37"/>
      <c r="Q36" s="37"/>
      <c r="R36" s="37"/>
      <c r="S36" s="38"/>
      <c r="T36" s="38"/>
      <c r="U36" s="38"/>
      <c r="V36" s="38"/>
      <c r="W36" s="38"/>
      <c r="X36" s="38"/>
      <c r="Y36" s="40"/>
      <c r="Z36" s="40"/>
      <c r="AA36" s="40"/>
      <c r="AB36" s="40"/>
      <c r="AC36" s="40"/>
      <c r="AD36" s="40"/>
      <c r="AE36" s="42"/>
      <c r="AF36" s="42"/>
      <c r="AG36" s="42"/>
      <c r="AH36" s="42"/>
      <c r="AI36" s="42"/>
      <c r="AJ36" s="42"/>
      <c r="AK36" s="43"/>
      <c r="AL36" s="43"/>
      <c r="AM36" s="43"/>
      <c r="AN36" s="43"/>
      <c r="AO36" s="43"/>
      <c r="AP36" s="43"/>
      <c r="AQ36" s="44">
        <f t="shared" si="9"/>
        <v>20</v>
      </c>
      <c r="AR36" s="44">
        <f t="shared" si="7"/>
        <v>50</v>
      </c>
      <c r="AS36" s="44">
        <f t="shared" si="8"/>
        <v>2</v>
      </c>
    </row>
    <row r="37" spans="1:45" s="14" customFormat="1" ht="35.25" customHeight="1">
      <c r="A37" s="59">
        <v>12</v>
      </c>
      <c r="B37" s="11" t="s">
        <v>49</v>
      </c>
      <c r="C37" s="133" t="s">
        <v>152</v>
      </c>
      <c r="D37" s="61"/>
      <c r="E37" s="61">
        <v>1</v>
      </c>
      <c r="F37" s="61"/>
      <c r="G37" s="119">
        <v>5</v>
      </c>
      <c r="H37" s="117"/>
      <c r="I37" s="117">
        <v>10</v>
      </c>
      <c r="J37" s="117">
        <v>10</v>
      </c>
      <c r="K37" s="117"/>
      <c r="L37" s="117">
        <v>1</v>
      </c>
      <c r="M37" s="37"/>
      <c r="N37" s="37"/>
      <c r="O37" s="37"/>
      <c r="P37" s="37"/>
      <c r="Q37" s="37"/>
      <c r="R37" s="37"/>
      <c r="S37" s="38"/>
      <c r="T37" s="38"/>
      <c r="U37" s="38"/>
      <c r="V37" s="38"/>
      <c r="W37" s="38"/>
      <c r="X37" s="38"/>
      <c r="Y37" s="40"/>
      <c r="Z37" s="40"/>
      <c r="AA37" s="40"/>
      <c r="AB37" s="40"/>
      <c r="AC37" s="40"/>
      <c r="AD37" s="40"/>
      <c r="AE37" s="42"/>
      <c r="AF37" s="42"/>
      <c r="AG37" s="42"/>
      <c r="AH37" s="42"/>
      <c r="AI37" s="42"/>
      <c r="AJ37" s="42"/>
      <c r="AK37" s="43"/>
      <c r="AL37" s="43"/>
      <c r="AM37" s="43"/>
      <c r="AN37" s="43"/>
      <c r="AO37" s="43"/>
      <c r="AP37" s="43"/>
      <c r="AQ37" s="44">
        <f t="shared" si="9"/>
        <v>15</v>
      </c>
      <c r="AR37" s="44">
        <f t="shared" si="7"/>
        <v>25</v>
      </c>
      <c r="AS37" s="44">
        <f t="shared" si="8"/>
        <v>1</v>
      </c>
    </row>
    <row r="38" spans="1:45" s="14" customFormat="1" ht="35.25" customHeight="1">
      <c r="A38" s="59">
        <v>13</v>
      </c>
      <c r="B38" s="11" t="s">
        <v>77</v>
      </c>
      <c r="C38" s="140" t="s">
        <v>153</v>
      </c>
      <c r="D38" s="61"/>
      <c r="E38" s="61">
        <v>1</v>
      </c>
      <c r="F38" s="61"/>
      <c r="G38" s="119">
        <v>10</v>
      </c>
      <c r="H38" s="117">
        <v>15</v>
      </c>
      <c r="I38" s="117">
        <v>10</v>
      </c>
      <c r="J38" s="117">
        <v>15</v>
      </c>
      <c r="K38" s="117"/>
      <c r="L38" s="117">
        <v>2</v>
      </c>
      <c r="M38" s="37"/>
      <c r="N38" s="37"/>
      <c r="O38" s="37"/>
      <c r="P38" s="37"/>
      <c r="Q38" s="37"/>
      <c r="R38" s="37"/>
      <c r="S38" s="38"/>
      <c r="T38" s="38"/>
      <c r="U38" s="38"/>
      <c r="V38" s="38"/>
      <c r="W38" s="38"/>
      <c r="X38" s="38"/>
      <c r="Y38" s="40"/>
      <c r="Z38" s="40"/>
      <c r="AA38" s="40"/>
      <c r="AB38" s="40"/>
      <c r="AC38" s="40"/>
      <c r="AD38" s="40"/>
      <c r="AE38" s="42"/>
      <c r="AF38" s="42"/>
      <c r="AG38" s="42"/>
      <c r="AH38" s="42"/>
      <c r="AI38" s="42"/>
      <c r="AJ38" s="42"/>
      <c r="AK38" s="43"/>
      <c r="AL38" s="43"/>
      <c r="AM38" s="43"/>
      <c r="AN38" s="43"/>
      <c r="AO38" s="43"/>
      <c r="AP38" s="43"/>
      <c r="AQ38" s="44">
        <f t="shared" si="9"/>
        <v>20</v>
      </c>
      <c r="AR38" s="44">
        <f t="shared" si="7"/>
        <v>50</v>
      </c>
      <c r="AS38" s="44">
        <f t="shared" si="8"/>
        <v>2</v>
      </c>
    </row>
    <row r="39" spans="1:45" s="14" customFormat="1" ht="35.25" customHeight="1">
      <c r="A39" s="59">
        <v>14</v>
      </c>
      <c r="B39" s="11" t="s">
        <v>99</v>
      </c>
      <c r="C39" s="140" t="s">
        <v>154</v>
      </c>
      <c r="D39" s="61"/>
      <c r="E39" s="61">
        <v>5</v>
      </c>
      <c r="F39" s="61"/>
      <c r="G39" s="119"/>
      <c r="H39" s="117"/>
      <c r="I39" s="117"/>
      <c r="J39" s="117"/>
      <c r="K39" s="117"/>
      <c r="L39" s="117"/>
      <c r="M39" s="37"/>
      <c r="N39" s="37"/>
      <c r="O39" s="37"/>
      <c r="P39" s="37"/>
      <c r="Q39" s="37"/>
      <c r="R39" s="37"/>
      <c r="S39" s="38"/>
      <c r="T39" s="38"/>
      <c r="U39" s="38"/>
      <c r="V39" s="38"/>
      <c r="W39" s="38"/>
      <c r="X39" s="38"/>
      <c r="Y39" s="40"/>
      <c r="Z39" s="40"/>
      <c r="AA39" s="40"/>
      <c r="AB39" s="40"/>
      <c r="AC39" s="40"/>
      <c r="AD39" s="40"/>
      <c r="AE39" s="42">
        <v>10</v>
      </c>
      <c r="AF39" s="42">
        <v>15</v>
      </c>
      <c r="AG39" s="42">
        <v>10</v>
      </c>
      <c r="AH39" s="42">
        <v>15</v>
      </c>
      <c r="AI39" s="42"/>
      <c r="AJ39" s="42">
        <v>2</v>
      </c>
      <c r="AK39" s="43"/>
      <c r="AL39" s="43"/>
      <c r="AM39" s="43"/>
      <c r="AN39" s="43"/>
      <c r="AO39" s="43"/>
      <c r="AP39" s="43"/>
      <c r="AQ39" s="44">
        <f t="shared" si="9"/>
        <v>20</v>
      </c>
      <c r="AR39" s="44">
        <f t="shared" si="7"/>
        <v>50</v>
      </c>
      <c r="AS39" s="44">
        <f t="shared" si="8"/>
        <v>2</v>
      </c>
    </row>
    <row r="40" spans="1:45" s="14" customFormat="1" ht="35.25" customHeight="1">
      <c r="A40" s="59">
        <v>15</v>
      </c>
      <c r="B40" s="11" t="s">
        <v>75</v>
      </c>
      <c r="C40" s="140" t="s">
        <v>155</v>
      </c>
      <c r="D40" s="61"/>
      <c r="E40" s="61">
        <v>6</v>
      </c>
      <c r="F40" s="61"/>
      <c r="G40" s="119"/>
      <c r="H40" s="117"/>
      <c r="I40" s="117"/>
      <c r="J40" s="117"/>
      <c r="K40" s="117"/>
      <c r="L40" s="117"/>
      <c r="M40" s="37"/>
      <c r="N40" s="37"/>
      <c r="O40" s="37"/>
      <c r="P40" s="37"/>
      <c r="Q40" s="37"/>
      <c r="R40" s="37"/>
      <c r="S40" s="38"/>
      <c r="T40" s="38"/>
      <c r="U40" s="38"/>
      <c r="V40" s="38"/>
      <c r="W40" s="38"/>
      <c r="X40" s="38"/>
      <c r="Y40" s="40"/>
      <c r="Z40" s="40"/>
      <c r="AA40" s="40"/>
      <c r="AB40" s="40"/>
      <c r="AC40" s="40"/>
      <c r="AD40" s="40"/>
      <c r="AE40" s="42"/>
      <c r="AF40" s="42"/>
      <c r="AG40" s="42"/>
      <c r="AH40" s="42"/>
      <c r="AI40" s="42"/>
      <c r="AJ40" s="42"/>
      <c r="AK40" s="43">
        <v>10</v>
      </c>
      <c r="AL40" s="43">
        <v>15</v>
      </c>
      <c r="AM40" s="43">
        <v>20</v>
      </c>
      <c r="AN40" s="43">
        <v>30</v>
      </c>
      <c r="AO40" s="43"/>
      <c r="AP40" s="43">
        <v>3</v>
      </c>
      <c r="AQ40" s="44">
        <f t="shared" si="9"/>
        <v>30</v>
      </c>
      <c r="AR40" s="44">
        <f t="shared" si="7"/>
        <v>75</v>
      </c>
      <c r="AS40" s="44">
        <f t="shared" si="8"/>
        <v>3</v>
      </c>
    </row>
    <row r="41" spans="1:45" s="14" customFormat="1" ht="38.25" customHeight="1">
      <c r="A41" s="59">
        <v>16</v>
      </c>
      <c r="B41" s="11" t="s">
        <v>52</v>
      </c>
      <c r="C41" s="133" t="s">
        <v>156</v>
      </c>
      <c r="D41" s="61"/>
      <c r="E41" s="61">
        <v>1</v>
      </c>
      <c r="F41" s="61"/>
      <c r="G41" s="119">
        <v>10</v>
      </c>
      <c r="H41" s="117">
        <v>15</v>
      </c>
      <c r="I41" s="117">
        <v>10</v>
      </c>
      <c r="J41" s="117">
        <v>15</v>
      </c>
      <c r="K41" s="117"/>
      <c r="L41" s="117">
        <v>2</v>
      </c>
      <c r="M41" s="37"/>
      <c r="N41" s="37"/>
      <c r="O41" s="37"/>
      <c r="P41" s="37"/>
      <c r="Q41" s="37"/>
      <c r="R41" s="37"/>
      <c r="S41" s="38"/>
      <c r="T41" s="64"/>
      <c r="U41" s="64"/>
      <c r="V41" s="38"/>
      <c r="W41" s="38"/>
      <c r="X41" s="38"/>
      <c r="Y41" s="40"/>
      <c r="Z41" s="40"/>
      <c r="AA41" s="40"/>
      <c r="AB41" s="40"/>
      <c r="AC41" s="40"/>
      <c r="AD41" s="40"/>
      <c r="AE41" s="42"/>
      <c r="AF41" s="42"/>
      <c r="AG41" s="42"/>
      <c r="AH41" s="42"/>
      <c r="AI41" s="42"/>
      <c r="AJ41" s="42"/>
      <c r="AK41" s="43"/>
      <c r="AL41" s="43"/>
      <c r="AM41" s="43"/>
      <c r="AN41" s="43"/>
      <c r="AO41" s="43"/>
      <c r="AP41" s="43"/>
      <c r="AQ41" s="44">
        <f t="shared" si="9"/>
        <v>20</v>
      </c>
      <c r="AR41" s="44">
        <f t="shared" si="7"/>
        <v>50</v>
      </c>
      <c r="AS41" s="44">
        <f t="shared" si="8"/>
        <v>2</v>
      </c>
    </row>
    <row r="42" spans="1:45" s="14" customFormat="1" ht="35.25" customHeight="1">
      <c r="A42" s="59">
        <v>17</v>
      </c>
      <c r="B42" s="11" t="s">
        <v>54</v>
      </c>
      <c r="C42" s="133" t="s">
        <v>157</v>
      </c>
      <c r="D42" s="61"/>
      <c r="E42" s="61">
        <v>1</v>
      </c>
      <c r="F42" s="61"/>
      <c r="G42" s="119">
        <v>15</v>
      </c>
      <c r="H42" s="117">
        <v>35</v>
      </c>
      <c r="I42" s="117">
        <v>25</v>
      </c>
      <c r="J42" s="117">
        <v>25</v>
      </c>
      <c r="K42" s="117"/>
      <c r="L42" s="117">
        <v>4</v>
      </c>
      <c r="M42" s="37"/>
      <c r="N42" s="37"/>
      <c r="O42" s="37"/>
      <c r="P42" s="37"/>
      <c r="Q42" s="37"/>
      <c r="R42" s="37"/>
      <c r="S42" s="38"/>
      <c r="T42" s="38"/>
      <c r="U42" s="38"/>
      <c r="V42" s="38"/>
      <c r="W42" s="38"/>
      <c r="X42" s="38"/>
      <c r="Y42" s="40"/>
      <c r="Z42" s="40"/>
      <c r="AA42" s="40"/>
      <c r="AB42" s="40"/>
      <c r="AC42" s="40"/>
      <c r="AD42" s="40"/>
      <c r="AE42" s="42"/>
      <c r="AF42" s="42"/>
      <c r="AG42" s="42"/>
      <c r="AH42" s="42"/>
      <c r="AI42" s="42"/>
      <c r="AJ42" s="42"/>
      <c r="AK42" s="43"/>
      <c r="AL42" s="43"/>
      <c r="AM42" s="43"/>
      <c r="AN42" s="43"/>
      <c r="AO42" s="43"/>
      <c r="AP42" s="43"/>
      <c r="AQ42" s="44">
        <f t="shared" si="9"/>
        <v>40</v>
      </c>
      <c r="AR42" s="44">
        <f t="shared" si="7"/>
        <v>100</v>
      </c>
      <c r="AS42" s="44">
        <f t="shared" si="8"/>
        <v>4</v>
      </c>
    </row>
    <row r="43" spans="1:45" s="14" customFormat="1" ht="35.25" customHeight="1">
      <c r="A43" s="59">
        <v>18</v>
      </c>
      <c r="B43" s="11" t="s">
        <v>55</v>
      </c>
      <c r="C43" s="133" t="s">
        <v>158</v>
      </c>
      <c r="D43" s="61"/>
      <c r="E43" s="61">
        <v>5</v>
      </c>
      <c r="F43" s="61"/>
      <c r="G43" s="119"/>
      <c r="H43" s="117"/>
      <c r="I43" s="117"/>
      <c r="J43" s="117"/>
      <c r="K43" s="117"/>
      <c r="L43" s="117"/>
      <c r="M43" s="37"/>
      <c r="N43" s="37"/>
      <c r="O43" s="37"/>
      <c r="P43" s="37"/>
      <c r="Q43" s="37"/>
      <c r="R43" s="37"/>
      <c r="S43" s="38"/>
      <c r="T43" s="38"/>
      <c r="U43" s="38"/>
      <c r="V43" s="38"/>
      <c r="W43" s="38"/>
      <c r="X43" s="38"/>
      <c r="Y43" s="40"/>
      <c r="Z43" s="40"/>
      <c r="AA43" s="40"/>
      <c r="AB43" s="40"/>
      <c r="AC43" s="40"/>
      <c r="AD43" s="40"/>
      <c r="AE43" s="42">
        <v>10</v>
      </c>
      <c r="AF43" s="42">
        <v>15</v>
      </c>
      <c r="AG43" s="42">
        <v>10</v>
      </c>
      <c r="AH43" s="42">
        <v>15</v>
      </c>
      <c r="AI43" s="42"/>
      <c r="AJ43" s="42">
        <v>2</v>
      </c>
      <c r="AK43" s="43"/>
      <c r="AL43" s="43"/>
      <c r="AM43" s="43"/>
      <c r="AN43" s="43"/>
      <c r="AO43" s="43"/>
      <c r="AP43" s="43"/>
      <c r="AQ43" s="44">
        <f t="shared" si="9"/>
        <v>20</v>
      </c>
      <c r="AR43" s="44">
        <f t="shared" si="7"/>
        <v>50</v>
      </c>
      <c r="AS43" s="44">
        <f t="shared" si="8"/>
        <v>2</v>
      </c>
    </row>
    <row r="44" spans="1:45" s="14" customFormat="1" ht="36.75" customHeight="1">
      <c r="A44" s="59">
        <v>19</v>
      </c>
      <c r="B44" s="11" t="s">
        <v>56</v>
      </c>
      <c r="C44" s="133" t="s">
        <v>159</v>
      </c>
      <c r="D44" s="61">
        <v>4</v>
      </c>
      <c r="E44" s="61" t="s">
        <v>92</v>
      </c>
      <c r="F44" s="61">
        <v>4</v>
      </c>
      <c r="G44" s="119"/>
      <c r="H44" s="117"/>
      <c r="I44" s="117"/>
      <c r="J44" s="117"/>
      <c r="K44" s="117"/>
      <c r="L44" s="117"/>
      <c r="M44" s="37"/>
      <c r="N44" s="37"/>
      <c r="O44" s="37"/>
      <c r="P44" s="37"/>
      <c r="Q44" s="37"/>
      <c r="R44" s="37"/>
      <c r="S44" s="64">
        <v>20</v>
      </c>
      <c r="T44" s="64">
        <v>30</v>
      </c>
      <c r="U44" s="38"/>
      <c r="V44" s="38"/>
      <c r="W44" s="38"/>
      <c r="X44" s="64">
        <v>2</v>
      </c>
      <c r="Y44" s="40">
        <v>20</v>
      </c>
      <c r="Z44" s="40">
        <v>30</v>
      </c>
      <c r="AA44" s="40"/>
      <c r="AB44" s="40"/>
      <c r="AC44" s="40"/>
      <c r="AD44" s="40">
        <v>2</v>
      </c>
      <c r="AE44" s="42"/>
      <c r="AF44" s="42"/>
      <c r="AG44" s="42"/>
      <c r="AH44" s="42"/>
      <c r="AI44" s="42"/>
      <c r="AJ44" s="42"/>
      <c r="AK44" s="43"/>
      <c r="AL44" s="43"/>
      <c r="AM44" s="43"/>
      <c r="AN44" s="43"/>
      <c r="AO44" s="43"/>
      <c r="AP44" s="43"/>
      <c r="AQ44" s="44">
        <f t="shared" si="9"/>
        <v>40</v>
      </c>
      <c r="AR44" s="44">
        <f t="shared" si="7"/>
        <v>100</v>
      </c>
      <c r="AS44" s="44">
        <f t="shared" si="8"/>
        <v>4</v>
      </c>
    </row>
    <row r="45" spans="1:45" s="14" customFormat="1" ht="35.25" customHeight="1">
      <c r="A45" s="59">
        <v>20</v>
      </c>
      <c r="B45" s="11" t="s">
        <v>104</v>
      </c>
      <c r="C45" s="133" t="s">
        <v>160</v>
      </c>
      <c r="D45" s="61"/>
      <c r="E45" s="61">
        <v>6</v>
      </c>
      <c r="F45" s="61"/>
      <c r="G45" s="119"/>
      <c r="H45" s="117"/>
      <c r="I45" s="117"/>
      <c r="J45" s="117"/>
      <c r="K45" s="117"/>
      <c r="L45" s="117"/>
      <c r="M45" s="37"/>
      <c r="N45" s="37"/>
      <c r="O45" s="37"/>
      <c r="P45" s="37"/>
      <c r="Q45" s="37"/>
      <c r="R45" s="37"/>
      <c r="S45" s="38"/>
      <c r="T45" s="38"/>
      <c r="U45" s="38"/>
      <c r="V45" s="38"/>
      <c r="W45" s="38"/>
      <c r="X45" s="38"/>
      <c r="Y45" s="40"/>
      <c r="Z45" s="40"/>
      <c r="AA45" s="40"/>
      <c r="AB45" s="40"/>
      <c r="AC45" s="40"/>
      <c r="AD45" s="40"/>
      <c r="AE45" s="42"/>
      <c r="AF45" s="42"/>
      <c r="AG45" s="42"/>
      <c r="AH45" s="42"/>
      <c r="AI45" s="42"/>
      <c r="AJ45" s="42"/>
      <c r="AK45" s="43"/>
      <c r="AL45" s="43"/>
      <c r="AM45" s="43">
        <v>20</v>
      </c>
      <c r="AN45" s="43">
        <v>30</v>
      </c>
      <c r="AO45" s="43"/>
      <c r="AP45" s="43">
        <v>2</v>
      </c>
      <c r="AQ45" s="44">
        <f t="shared" si="9"/>
        <v>20</v>
      </c>
      <c r="AR45" s="44">
        <f t="shared" si="7"/>
        <v>50</v>
      </c>
      <c r="AS45" s="44">
        <f t="shared" si="8"/>
        <v>2</v>
      </c>
    </row>
    <row r="46" spans="1:45" s="14" customFormat="1" ht="35.25" customHeight="1">
      <c r="A46" s="59">
        <v>21</v>
      </c>
      <c r="B46" s="11" t="s">
        <v>57</v>
      </c>
      <c r="C46" s="133" t="s">
        <v>161</v>
      </c>
      <c r="D46" s="61"/>
      <c r="E46" s="61">
        <v>5</v>
      </c>
      <c r="F46" s="61"/>
      <c r="G46" s="119"/>
      <c r="H46" s="117"/>
      <c r="I46" s="117"/>
      <c r="J46" s="117"/>
      <c r="K46" s="117"/>
      <c r="L46" s="11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40"/>
      <c r="Z46" s="40"/>
      <c r="AA46" s="40"/>
      <c r="AB46" s="40"/>
      <c r="AC46" s="40"/>
      <c r="AD46" s="40"/>
      <c r="AE46" s="42"/>
      <c r="AF46" s="42"/>
      <c r="AG46" s="42">
        <v>20</v>
      </c>
      <c r="AH46" s="42">
        <v>30</v>
      </c>
      <c r="AI46" s="42"/>
      <c r="AJ46" s="42">
        <v>2</v>
      </c>
      <c r="AK46" s="43"/>
      <c r="AL46" s="43"/>
      <c r="AM46" s="43"/>
      <c r="AN46" s="43"/>
      <c r="AO46" s="43"/>
      <c r="AP46" s="43"/>
      <c r="AQ46" s="44">
        <f t="shared" si="9"/>
        <v>20</v>
      </c>
      <c r="AR46" s="44">
        <f t="shared" si="7"/>
        <v>50</v>
      </c>
      <c r="AS46" s="44">
        <f t="shared" si="8"/>
        <v>2</v>
      </c>
    </row>
    <row r="47" spans="1:45" s="14" customFormat="1" ht="35.25" customHeight="1">
      <c r="A47" s="59">
        <v>22</v>
      </c>
      <c r="B47" s="11" t="s">
        <v>58</v>
      </c>
      <c r="C47" s="133" t="s">
        <v>162</v>
      </c>
      <c r="D47" s="61"/>
      <c r="E47" s="61" t="s">
        <v>93</v>
      </c>
      <c r="F47" s="61"/>
      <c r="G47" s="119"/>
      <c r="H47" s="117"/>
      <c r="I47" s="117"/>
      <c r="J47" s="117"/>
      <c r="K47" s="117"/>
      <c r="L47" s="117"/>
      <c r="M47" s="37"/>
      <c r="N47" s="37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40"/>
      <c r="Z47" s="40"/>
      <c r="AA47" s="40"/>
      <c r="AB47" s="40"/>
      <c r="AC47" s="40"/>
      <c r="AD47" s="40"/>
      <c r="AE47" s="42">
        <v>10</v>
      </c>
      <c r="AF47" s="42">
        <v>15</v>
      </c>
      <c r="AG47" s="42">
        <v>25</v>
      </c>
      <c r="AH47" s="42"/>
      <c r="AI47" s="42"/>
      <c r="AJ47" s="42">
        <v>2</v>
      </c>
      <c r="AK47" s="43"/>
      <c r="AL47" s="43"/>
      <c r="AM47" s="43">
        <v>20</v>
      </c>
      <c r="AN47" s="43">
        <v>30</v>
      </c>
      <c r="AO47" s="43"/>
      <c r="AP47" s="43">
        <v>2</v>
      </c>
      <c r="AQ47" s="44">
        <f t="shared" si="9"/>
        <v>55</v>
      </c>
      <c r="AR47" s="44">
        <f t="shared" si="7"/>
        <v>100</v>
      </c>
      <c r="AS47" s="44">
        <f t="shared" si="8"/>
        <v>4</v>
      </c>
    </row>
    <row r="48" spans="1:45" s="14" customFormat="1" ht="35.25" customHeight="1">
      <c r="A48" s="59">
        <v>23</v>
      </c>
      <c r="B48" s="11" t="s">
        <v>59</v>
      </c>
      <c r="C48" s="133" t="s">
        <v>163</v>
      </c>
      <c r="D48" s="61"/>
      <c r="E48" s="61">
        <v>2</v>
      </c>
      <c r="F48" s="61"/>
      <c r="G48" s="119"/>
      <c r="H48" s="117"/>
      <c r="I48" s="117"/>
      <c r="J48" s="117"/>
      <c r="K48" s="117"/>
      <c r="L48" s="117"/>
      <c r="M48" s="37">
        <v>10</v>
      </c>
      <c r="N48" s="37">
        <v>15</v>
      </c>
      <c r="O48" s="37">
        <v>10</v>
      </c>
      <c r="P48" s="37">
        <v>15</v>
      </c>
      <c r="Q48" s="37"/>
      <c r="R48" s="37">
        <v>2</v>
      </c>
      <c r="S48" s="38"/>
      <c r="T48" s="38"/>
      <c r="U48" s="38"/>
      <c r="V48" s="38"/>
      <c r="W48" s="38"/>
      <c r="X48" s="38"/>
      <c r="Y48" s="40"/>
      <c r="Z48" s="40"/>
      <c r="AA48" s="40"/>
      <c r="AB48" s="40"/>
      <c r="AC48" s="40"/>
      <c r="AD48" s="40"/>
      <c r="AE48" s="42"/>
      <c r="AF48" s="42"/>
      <c r="AG48" s="42"/>
      <c r="AH48" s="42"/>
      <c r="AI48" s="42"/>
      <c r="AJ48" s="42"/>
      <c r="AK48" s="43"/>
      <c r="AL48" s="43"/>
      <c r="AM48" s="43"/>
      <c r="AN48" s="43"/>
      <c r="AO48" s="43"/>
      <c r="AP48" s="43"/>
      <c r="AQ48" s="44">
        <f t="shared" si="9"/>
        <v>20</v>
      </c>
      <c r="AR48" s="44">
        <f t="shared" si="7"/>
        <v>50</v>
      </c>
      <c r="AS48" s="44">
        <f t="shared" si="8"/>
        <v>2</v>
      </c>
    </row>
    <row r="49" spans="1:51" s="14" customFormat="1" ht="35.25" customHeight="1">
      <c r="A49" s="59">
        <v>24</v>
      </c>
      <c r="B49" s="11" t="s">
        <v>61</v>
      </c>
      <c r="C49" s="133" t="s">
        <v>164</v>
      </c>
      <c r="D49" s="61"/>
      <c r="E49" s="61">
        <v>4</v>
      </c>
      <c r="F49" s="61"/>
      <c r="G49" s="117"/>
      <c r="H49" s="117"/>
      <c r="I49" s="117"/>
      <c r="J49" s="117"/>
      <c r="K49" s="117"/>
      <c r="L49" s="117"/>
      <c r="M49" s="37"/>
      <c r="N49" s="37"/>
      <c r="O49" s="37"/>
      <c r="P49" s="37"/>
      <c r="Q49" s="37"/>
      <c r="R49" s="37"/>
      <c r="S49" s="38"/>
      <c r="T49" s="38"/>
      <c r="U49" s="38"/>
      <c r="V49" s="38"/>
      <c r="W49" s="38"/>
      <c r="X49" s="38"/>
      <c r="Y49" s="40"/>
      <c r="Z49" s="40"/>
      <c r="AA49" s="40">
        <v>20</v>
      </c>
      <c r="AB49" s="40">
        <v>30</v>
      </c>
      <c r="AC49" s="40"/>
      <c r="AD49" s="40">
        <v>2</v>
      </c>
      <c r="AE49" s="42"/>
      <c r="AF49" s="42"/>
      <c r="AG49" s="42"/>
      <c r="AH49" s="42"/>
      <c r="AI49" s="42"/>
      <c r="AJ49" s="42"/>
      <c r="AK49" s="43"/>
      <c r="AL49" s="43"/>
      <c r="AM49" s="43"/>
      <c r="AN49" s="43"/>
      <c r="AO49" s="43"/>
      <c r="AP49" s="43"/>
      <c r="AQ49" s="44">
        <f t="shared" si="9"/>
        <v>20</v>
      </c>
      <c r="AR49" s="44">
        <f t="shared" si="7"/>
        <v>50</v>
      </c>
      <c r="AS49" s="44">
        <f t="shared" si="8"/>
        <v>2</v>
      </c>
    </row>
    <row r="50" spans="1:51" s="14" customFormat="1" ht="35.25" customHeight="1">
      <c r="A50" s="59">
        <v>25</v>
      </c>
      <c r="B50" s="11" t="s">
        <v>63</v>
      </c>
      <c r="C50" s="133" t="s">
        <v>165</v>
      </c>
      <c r="D50" s="61"/>
      <c r="E50" s="61">
        <v>4</v>
      </c>
      <c r="F50" s="61"/>
      <c r="G50" s="119"/>
      <c r="H50" s="117"/>
      <c r="I50" s="117"/>
      <c r="J50" s="117"/>
      <c r="K50" s="117"/>
      <c r="L50" s="11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72">
        <v>10</v>
      </c>
      <c r="Z50" s="72">
        <v>15</v>
      </c>
      <c r="AA50" s="40">
        <v>10</v>
      </c>
      <c r="AB50" s="40">
        <v>15</v>
      </c>
      <c r="AC50" s="40"/>
      <c r="AD50" s="72">
        <v>2</v>
      </c>
      <c r="AE50" s="42"/>
      <c r="AF50" s="42"/>
      <c r="AG50" s="42"/>
      <c r="AH50" s="42"/>
      <c r="AI50" s="42"/>
      <c r="AJ50" s="42"/>
      <c r="AK50" s="43"/>
      <c r="AL50" s="43"/>
      <c r="AM50" s="43"/>
      <c r="AN50" s="43"/>
      <c r="AO50" s="43"/>
      <c r="AP50" s="43"/>
      <c r="AQ50" s="44">
        <f t="shared" si="9"/>
        <v>20</v>
      </c>
      <c r="AR50" s="44">
        <f t="shared" si="7"/>
        <v>50</v>
      </c>
      <c r="AS50" s="44">
        <f t="shared" si="8"/>
        <v>2</v>
      </c>
    </row>
    <row r="51" spans="1:51" s="14" customFormat="1" ht="35.25" customHeight="1">
      <c r="A51" s="59">
        <v>26</v>
      </c>
      <c r="B51" s="11" t="s">
        <v>64</v>
      </c>
      <c r="C51" s="133" t="s">
        <v>166</v>
      </c>
      <c r="D51" s="61"/>
      <c r="E51" s="61">
        <v>5</v>
      </c>
      <c r="F51" s="61"/>
      <c r="G51" s="119"/>
      <c r="H51" s="117"/>
      <c r="I51" s="117"/>
      <c r="J51" s="117"/>
      <c r="K51" s="117"/>
      <c r="L51" s="117"/>
      <c r="M51" s="37"/>
      <c r="N51" s="37"/>
      <c r="O51" s="37"/>
      <c r="P51" s="37"/>
      <c r="Q51" s="37"/>
      <c r="R51" s="37"/>
      <c r="S51" s="38"/>
      <c r="T51" s="38"/>
      <c r="U51" s="38"/>
      <c r="V51" s="38"/>
      <c r="W51" s="38"/>
      <c r="X51" s="38"/>
      <c r="Y51" s="74"/>
      <c r="Z51" s="74"/>
      <c r="AA51" s="40"/>
      <c r="AB51" s="40"/>
      <c r="AC51" s="40"/>
      <c r="AD51" s="74"/>
      <c r="AE51" s="42">
        <v>10</v>
      </c>
      <c r="AF51" s="42">
        <v>15</v>
      </c>
      <c r="AG51" s="42"/>
      <c r="AH51" s="42"/>
      <c r="AI51" s="42"/>
      <c r="AJ51" s="42">
        <v>1</v>
      </c>
      <c r="AK51" s="43"/>
      <c r="AL51" s="43"/>
      <c r="AM51" s="43"/>
      <c r="AN51" s="43"/>
      <c r="AO51" s="43"/>
      <c r="AP51" s="43"/>
      <c r="AQ51" s="44">
        <f t="shared" si="9"/>
        <v>10</v>
      </c>
      <c r="AR51" s="44">
        <f t="shared" si="7"/>
        <v>25</v>
      </c>
      <c r="AS51" s="44">
        <f t="shared" si="8"/>
        <v>1</v>
      </c>
    </row>
    <row r="52" spans="1:51" s="14" customFormat="1" ht="35.25" customHeight="1">
      <c r="A52" s="59">
        <v>27</v>
      </c>
      <c r="B52" s="11" t="s">
        <v>73</v>
      </c>
      <c r="C52" s="140" t="s">
        <v>167</v>
      </c>
      <c r="D52" s="61"/>
      <c r="E52" s="61">
        <v>2</v>
      </c>
      <c r="F52" s="61"/>
      <c r="G52" s="119"/>
      <c r="H52" s="117"/>
      <c r="I52" s="117"/>
      <c r="J52" s="117"/>
      <c r="K52" s="117"/>
      <c r="L52" s="117"/>
      <c r="M52" s="37">
        <v>10</v>
      </c>
      <c r="N52" s="37">
        <v>15</v>
      </c>
      <c r="O52" s="37"/>
      <c r="P52" s="37"/>
      <c r="Q52" s="37"/>
      <c r="R52" s="37">
        <v>1</v>
      </c>
      <c r="S52" s="38"/>
      <c r="T52" s="38"/>
      <c r="U52" s="38"/>
      <c r="V52" s="38"/>
      <c r="W52" s="38"/>
      <c r="X52" s="38"/>
      <c r="Y52" s="74"/>
      <c r="Z52" s="74"/>
      <c r="AA52" s="40"/>
      <c r="AB52" s="40"/>
      <c r="AC52" s="40"/>
      <c r="AD52" s="74"/>
      <c r="AE52" s="42"/>
      <c r="AF52" s="42"/>
      <c r="AG52" s="42"/>
      <c r="AH52" s="42"/>
      <c r="AI52" s="42"/>
      <c r="AJ52" s="42"/>
      <c r="AK52" s="43"/>
      <c r="AL52" s="43"/>
      <c r="AM52" s="43"/>
      <c r="AN52" s="43"/>
      <c r="AO52" s="43"/>
      <c r="AP52" s="43"/>
      <c r="AQ52" s="44">
        <f t="shared" si="9"/>
        <v>10</v>
      </c>
      <c r="AR52" s="44">
        <f t="shared" si="7"/>
        <v>25</v>
      </c>
      <c r="AS52" s="44">
        <f t="shared" si="8"/>
        <v>1</v>
      </c>
    </row>
    <row r="53" spans="1:51" s="14" customFormat="1" ht="35.25" customHeight="1">
      <c r="A53" s="59">
        <v>28</v>
      </c>
      <c r="B53" s="11" t="s">
        <v>65</v>
      </c>
      <c r="C53" s="133" t="s">
        <v>168</v>
      </c>
      <c r="D53" s="61"/>
      <c r="E53" s="61">
        <v>5</v>
      </c>
      <c r="F53" s="61"/>
      <c r="G53" s="119"/>
      <c r="H53" s="117"/>
      <c r="I53" s="117"/>
      <c r="J53" s="117"/>
      <c r="K53" s="117"/>
      <c r="L53" s="117"/>
      <c r="M53" s="37"/>
      <c r="N53" s="37"/>
      <c r="O53" s="37"/>
      <c r="P53" s="37"/>
      <c r="Q53" s="37"/>
      <c r="R53" s="37"/>
      <c r="S53" s="38"/>
      <c r="T53" s="38"/>
      <c r="U53" s="38"/>
      <c r="V53" s="38"/>
      <c r="W53" s="38"/>
      <c r="X53" s="38"/>
      <c r="Y53" s="74"/>
      <c r="Z53" s="74"/>
      <c r="AA53" s="40"/>
      <c r="AB53" s="40"/>
      <c r="AC53" s="40"/>
      <c r="AD53" s="74"/>
      <c r="AE53" s="42">
        <v>10</v>
      </c>
      <c r="AF53" s="42">
        <v>15</v>
      </c>
      <c r="AG53" s="42"/>
      <c r="AH53" s="42"/>
      <c r="AI53" s="42"/>
      <c r="AJ53" s="42">
        <v>1</v>
      </c>
      <c r="AK53" s="43"/>
      <c r="AL53" s="43"/>
      <c r="AM53" s="43"/>
      <c r="AN53" s="43"/>
      <c r="AO53" s="43"/>
      <c r="AP53" s="43"/>
      <c r="AQ53" s="44">
        <f t="shared" si="9"/>
        <v>10</v>
      </c>
      <c r="AR53" s="44">
        <f t="shared" si="7"/>
        <v>25</v>
      </c>
      <c r="AS53" s="44">
        <f t="shared" si="8"/>
        <v>1</v>
      </c>
    </row>
    <row r="54" spans="1:51" s="14" customFormat="1" ht="35.25" customHeight="1">
      <c r="A54" s="59">
        <v>29</v>
      </c>
      <c r="B54" s="11" t="s">
        <v>66</v>
      </c>
      <c r="C54" s="133" t="s">
        <v>169</v>
      </c>
      <c r="D54" s="61"/>
      <c r="E54" s="61">
        <v>5</v>
      </c>
      <c r="F54" s="61"/>
      <c r="G54" s="119"/>
      <c r="H54" s="117"/>
      <c r="I54" s="117"/>
      <c r="J54" s="117"/>
      <c r="K54" s="117"/>
      <c r="L54" s="117"/>
      <c r="M54" s="37"/>
      <c r="N54" s="37"/>
      <c r="O54" s="37"/>
      <c r="P54" s="37"/>
      <c r="Q54" s="37"/>
      <c r="R54" s="37"/>
      <c r="S54" s="38"/>
      <c r="T54" s="38"/>
      <c r="U54" s="38"/>
      <c r="V54" s="38"/>
      <c r="W54" s="38"/>
      <c r="X54" s="38"/>
      <c r="Y54" s="74"/>
      <c r="Z54" s="74"/>
      <c r="AA54" s="40"/>
      <c r="AB54" s="40"/>
      <c r="AC54" s="40"/>
      <c r="AD54" s="74"/>
      <c r="AE54" s="42">
        <v>15</v>
      </c>
      <c r="AF54" s="42">
        <v>10</v>
      </c>
      <c r="AG54" s="42">
        <v>20</v>
      </c>
      <c r="AH54" s="42">
        <v>30</v>
      </c>
      <c r="AI54" s="42"/>
      <c r="AJ54" s="42">
        <v>3</v>
      </c>
      <c r="AK54" s="43"/>
      <c r="AL54" s="43"/>
      <c r="AM54" s="43"/>
      <c r="AN54" s="43"/>
      <c r="AO54" s="43"/>
      <c r="AP54" s="43"/>
      <c r="AQ54" s="44">
        <f t="shared" si="9"/>
        <v>35</v>
      </c>
      <c r="AR54" s="44">
        <f t="shared" si="7"/>
        <v>75</v>
      </c>
      <c r="AS54" s="44">
        <f t="shared" si="8"/>
        <v>3</v>
      </c>
    </row>
    <row r="55" spans="1:51" s="14" customFormat="1" ht="35.25" customHeight="1">
      <c r="A55" s="59">
        <v>30</v>
      </c>
      <c r="B55" s="11" t="s">
        <v>67</v>
      </c>
      <c r="C55" s="133" t="s">
        <v>170</v>
      </c>
      <c r="D55" s="61">
        <v>3</v>
      </c>
      <c r="E55" s="61">
        <v>3</v>
      </c>
      <c r="F55" s="61">
        <v>3</v>
      </c>
      <c r="G55" s="119"/>
      <c r="H55" s="117"/>
      <c r="I55" s="117"/>
      <c r="J55" s="117"/>
      <c r="K55" s="117"/>
      <c r="L55" s="117"/>
      <c r="M55" s="37"/>
      <c r="N55" s="37"/>
      <c r="O55" s="37"/>
      <c r="P55" s="37"/>
      <c r="Q55" s="37"/>
      <c r="R55" s="37"/>
      <c r="S55" s="38">
        <v>10</v>
      </c>
      <c r="T55" s="38">
        <v>15</v>
      </c>
      <c r="U55" s="38">
        <v>40</v>
      </c>
      <c r="V55" s="38">
        <v>35</v>
      </c>
      <c r="W55" s="38"/>
      <c r="X55" s="38">
        <v>4</v>
      </c>
      <c r="Y55" s="74"/>
      <c r="Z55" s="74"/>
      <c r="AA55" s="40"/>
      <c r="AB55" s="40"/>
      <c r="AC55" s="40"/>
      <c r="AD55" s="74"/>
      <c r="AE55" s="42"/>
      <c r="AF55" s="42"/>
      <c r="AG55" s="42"/>
      <c r="AH55" s="42"/>
      <c r="AI55" s="42"/>
      <c r="AJ55" s="42"/>
      <c r="AK55" s="43"/>
      <c r="AL55" s="43"/>
      <c r="AM55" s="43"/>
      <c r="AN55" s="43"/>
      <c r="AO55" s="43"/>
      <c r="AP55" s="43"/>
      <c r="AQ55" s="44">
        <f t="shared" si="9"/>
        <v>50</v>
      </c>
      <c r="AR55" s="44">
        <f t="shared" si="7"/>
        <v>100</v>
      </c>
      <c r="AS55" s="44">
        <f t="shared" si="8"/>
        <v>4</v>
      </c>
    </row>
    <row r="56" spans="1:51" s="14" customFormat="1" ht="35.25" customHeight="1">
      <c r="A56" s="59">
        <v>31</v>
      </c>
      <c r="B56" s="11" t="s">
        <v>68</v>
      </c>
      <c r="C56" s="133" t="s">
        <v>171</v>
      </c>
      <c r="D56" s="61">
        <v>2</v>
      </c>
      <c r="E56" s="61">
        <v>2</v>
      </c>
      <c r="F56" s="61">
        <v>2</v>
      </c>
      <c r="G56" s="119"/>
      <c r="H56" s="117"/>
      <c r="I56" s="117"/>
      <c r="J56" s="117"/>
      <c r="K56" s="117"/>
      <c r="L56" s="117"/>
      <c r="M56" s="37">
        <v>10</v>
      </c>
      <c r="N56" s="37">
        <v>15</v>
      </c>
      <c r="O56" s="37">
        <v>50</v>
      </c>
      <c r="P56" s="37">
        <v>50</v>
      </c>
      <c r="Q56" s="37"/>
      <c r="R56" s="37">
        <v>5</v>
      </c>
      <c r="S56" s="38"/>
      <c r="T56" s="38"/>
      <c r="U56" s="38"/>
      <c r="V56" s="38"/>
      <c r="W56" s="38"/>
      <c r="X56" s="38"/>
      <c r="Y56" s="74"/>
      <c r="Z56" s="74"/>
      <c r="AA56" s="40"/>
      <c r="AB56" s="40"/>
      <c r="AC56" s="40"/>
      <c r="AD56" s="74"/>
      <c r="AE56" s="42"/>
      <c r="AF56" s="42"/>
      <c r="AG56" s="42"/>
      <c r="AH56" s="42"/>
      <c r="AI56" s="42"/>
      <c r="AJ56" s="42"/>
      <c r="AK56" s="43"/>
      <c r="AL56" s="43"/>
      <c r="AM56" s="43"/>
      <c r="AN56" s="43"/>
      <c r="AO56" s="43"/>
      <c r="AP56" s="43"/>
      <c r="AQ56" s="44">
        <f t="shared" si="9"/>
        <v>60</v>
      </c>
      <c r="AR56" s="44">
        <f t="shared" si="7"/>
        <v>125</v>
      </c>
      <c r="AS56" s="44">
        <f t="shared" si="8"/>
        <v>5</v>
      </c>
    </row>
    <row r="57" spans="1:51" s="14" customFormat="1" ht="35.25" customHeight="1">
      <c r="A57" s="59">
        <v>32</v>
      </c>
      <c r="B57" s="11" t="s">
        <v>69</v>
      </c>
      <c r="C57" s="133" t="s">
        <v>172</v>
      </c>
      <c r="D57" s="61">
        <v>4</v>
      </c>
      <c r="E57" s="61">
        <v>4</v>
      </c>
      <c r="F57" s="61">
        <v>4</v>
      </c>
      <c r="G57" s="119"/>
      <c r="H57" s="117"/>
      <c r="I57" s="117"/>
      <c r="J57" s="117"/>
      <c r="K57" s="117"/>
      <c r="L57" s="117"/>
      <c r="M57" s="37"/>
      <c r="N57" s="37"/>
      <c r="O57" s="37"/>
      <c r="P57" s="37"/>
      <c r="Q57" s="37"/>
      <c r="R57" s="37"/>
      <c r="S57" s="38"/>
      <c r="T57" s="38"/>
      <c r="U57" s="38"/>
      <c r="V57" s="38"/>
      <c r="W57" s="38"/>
      <c r="X57" s="38"/>
      <c r="Y57" s="72">
        <v>10</v>
      </c>
      <c r="Z57" s="72">
        <v>15</v>
      </c>
      <c r="AA57" s="40">
        <v>20</v>
      </c>
      <c r="AB57" s="40">
        <v>30</v>
      </c>
      <c r="AC57" s="40"/>
      <c r="AD57" s="72">
        <v>3</v>
      </c>
      <c r="AE57" s="42"/>
      <c r="AF57" s="42"/>
      <c r="AG57" s="42"/>
      <c r="AH57" s="42"/>
      <c r="AI57" s="42"/>
      <c r="AJ57" s="42"/>
      <c r="AK57" s="43"/>
      <c r="AL57" s="43"/>
      <c r="AM57" s="43"/>
      <c r="AN57" s="43"/>
      <c r="AO57" s="43"/>
      <c r="AP57" s="43"/>
      <c r="AQ57" s="44">
        <f t="shared" si="9"/>
        <v>30</v>
      </c>
      <c r="AR57" s="44">
        <f t="shared" si="7"/>
        <v>75</v>
      </c>
      <c r="AS57" s="44">
        <f t="shared" si="8"/>
        <v>3</v>
      </c>
    </row>
    <row r="58" spans="1:51" s="14" customFormat="1" ht="35.25" customHeight="1">
      <c r="A58" s="59">
        <v>33</v>
      </c>
      <c r="B58" s="11" t="s">
        <v>70</v>
      </c>
      <c r="C58" s="60" t="s">
        <v>173</v>
      </c>
      <c r="D58" s="61"/>
      <c r="E58" s="61">
        <v>5</v>
      </c>
      <c r="F58" s="61"/>
      <c r="G58" s="119"/>
      <c r="H58" s="117"/>
      <c r="I58" s="117"/>
      <c r="J58" s="117"/>
      <c r="K58" s="117"/>
      <c r="L58" s="117"/>
      <c r="M58" s="37"/>
      <c r="N58" s="37"/>
      <c r="O58" s="37"/>
      <c r="P58" s="37"/>
      <c r="Q58" s="37"/>
      <c r="R58" s="37"/>
      <c r="S58" s="38"/>
      <c r="T58" s="38"/>
      <c r="U58" s="38"/>
      <c r="V58" s="38"/>
      <c r="W58" s="38"/>
      <c r="X58" s="38"/>
      <c r="Y58" s="74"/>
      <c r="Z58" s="74"/>
      <c r="AA58" s="40"/>
      <c r="AB58" s="40"/>
      <c r="AC58" s="40"/>
      <c r="AD58" s="74"/>
      <c r="AE58" s="42"/>
      <c r="AF58" s="42"/>
      <c r="AG58" s="42"/>
      <c r="AH58" s="42"/>
      <c r="AI58" s="42"/>
      <c r="AJ58" s="42"/>
      <c r="AK58" s="43"/>
      <c r="AL58" s="43"/>
      <c r="AM58" s="43">
        <v>20</v>
      </c>
      <c r="AN58" s="43">
        <v>30</v>
      </c>
      <c r="AO58" s="43"/>
      <c r="AP58" s="43">
        <v>2</v>
      </c>
      <c r="AQ58" s="44">
        <f t="shared" si="9"/>
        <v>20</v>
      </c>
      <c r="AR58" s="44">
        <f t="shared" si="7"/>
        <v>50</v>
      </c>
      <c r="AS58" s="44">
        <f t="shared" si="8"/>
        <v>2</v>
      </c>
    </row>
    <row r="59" spans="1:51" s="14" customFormat="1" ht="35.25" customHeight="1">
      <c r="A59" s="59">
        <v>34</v>
      </c>
      <c r="B59" s="11" t="s">
        <v>50</v>
      </c>
      <c r="C59" s="133" t="s">
        <v>174</v>
      </c>
      <c r="D59" s="61"/>
      <c r="E59" s="61">
        <v>3</v>
      </c>
      <c r="F59" s="61"/>
      <c r="G59" s="119"/>
      <c r="H59" s="117"/>
      <c r="I59" s="117"/>
      <c r="J59" s="117"/>
      <c r="K59" s="117"/>
      <c r="L59" s="117"/>
      <c r="M59" s="37"/>
      <c r="N59" s="37"/>
      <c r="O59" s="37"/>
      <c r="P59" s="37"/>
      <c r="Q59" s="37"/>
      <c r="R59" s="37"/>
      <c r="S59" s="38">
        <v>10</v>
      </c>
      <c r="T59" s="38">
        <v>15</v>
      </c>
      <c r="U59" s="38">
        <v>10</v>
      </c>
      <c r="V59" s="38">
        <v>15</v>
      </c>
      <c r="W59" s="38"/>
      <c r="X59" s="38">
        <v>2</v>
      </c>
      <c r="Y59" s="40"/>
      <c r="Z59" s="40"/>
      <c r="AA59" s="40"/>
      <c r="AB59" s="40"/>
      <c r="AC59" s="40"/>
      <c r="AD59" s="40"/>
      <c r="AE59" s="42"/>
      <c r="AF59" s="42"/>
      <c r="AG59" s="42"/>
      <c r="AH59" s="42"/>
      <c r="AI59" s="42"/>
      <c r="AJ59" s="42"/>
      <c r="AK59" s="43"/>
      <c r="AL59" s="43"/>
      <c r="AM59" s="43"/>
      <c r="AN59" s="43"/>
      <c r="AO59" s="43"/>
      <c r="AP59" s="43"/>
      <c r="AQ59" s="44">
        <f t="shared" ref="AQ59:AQ60" si="13">SUM(G59,I59,K59,M59,O59,Q59,S59,U59,W59,Y59,AA59,AC59,AE59,AG59,AI59,AK59,AM59,AO59)</f>
        <v>20</v>
      </c>
      <c r="AR59" s="44">
        <f t="shared" ref="AR59:AR60" si="14">SUM(G59:K59,M59:Q59,S59:W59,Y59:AC59,AE59:AI59,AK59:AO59)</f>
        <v>50</v>
      </c>
      <c r="AS59" s="44">
        <f t="shared" ref="AS59:AS60" si="15">SUM(L59,R59,X59,AD59,AJ59,AP59)</f>
        <v>2</v>
      </c>
    </row>
    <row r="60" spans="1:51" s="14" customFormat="1" ht="58.5" customHeight="1">
      <c r="A60" s="59">
        <v>35</v>
      </c>
      <c r="B60" s="11" t="s">
        <v>51</v>
      </c>
      <c r="C60" s="60" t="s">
        <v>175</v>
      </c>
      <c r="D60" s="61"/>
      <c r="E60" s="61">
        <v>2</v>
      </c>
      <c r="F60" s="61"/>
      <c r="G60" s="119"/>
      <c r="H60" s="117"/>
      <c r="I60" s="117"/>
      <c r="J60" s="117"/>
      <c r="K60" s="117"/>
      <c r="L60" s="117"/>
      <c r="M60" s="105">
        <v>10</v>
      </c>
      <c r="N60" s="105">
        <v>15</v>
      </c>
      <c r="O60" s="37"/>
      <c r="P60" s="37"/>
      <c r="Q60" s="37"/>
      <c r="R60" s="105">
        <v>1</v>
      </c>
      <c r="S60" s="64"/>
      <c r="T60" s="64"/>
      <c r="U60" s="38"/>
      <c r="V60" s="38"/>
      <c r="W60" s="38"/>
      <c r="X60" s="64"/>
      <c r="Y60" s="40"/>
      <c r="Z60" s="40"/>
      <c r="AA60" s="40"/>
      <c r="AB60" s="40"/>
      <c r="AC60" s="40"/>
      <c r="AD60" s="40"/>
      <c r="AE60" s="75"/>
      <c r="AF60" s="42"/>
      <c r="AG60" s="42"/>
      <c r="AH60" s="42"/>
      <c r="AI60" s="42"/>
      <c r="AJ60" s="42"/>
      <c r="AK60" s="43"/>
      <c r="AL60" s="43"/>
      <c r="AM60" s="43"/>
      <c r="AN60" s="43"/>
      <c r="AO60" s="43"/>
      <c r="AP60" s="43"/>
      <c r="AQ60" s="44">
        <f t="shared" si="13"/>
        <v>10</v>
      </c>
      <c r="AR60" s="44">
        <f t="shared" si="14"/>
        <v>25</v>
      </c>
      <c r="AS60" s="44">
        <f t="shared" si="15"/>
        <v>1</v>
      </c>
    </row>
    <row r="61" spans="1:51" s="14" customFormat="1" ht="36.75" customHeight="1">
      <c r="A61" s="59">
        <v>36</v>
      </c>
      <c r="B61" s="76" t="s">
        <v>87</v>
      </c>
      <c r="C61" s="60" t="s">
        <v>176</v>
      </c>
      <c r="D61" s="61"/>
      <c r="E61" s="61">
        <v>2</v>
      </c>
      <c r="F61" s="61"/>
      <c r="G61" s="119"/>
      <c r="H61" s="117"/>
      <c r="I61" s="117"/>
      <c r="J61" s="117"/>
      <c r="K61" s="117"/>
      <c r="L61" s="117"/>
      <c r="M61" s="37">
        <v>20</v>
      </c>
      <c r="N61" s="37">
        <v>30</v>
      </c>
      <c r="O61" s="37">
        <v>20</v>
      </c>
      <c r="P61" s="37">
        <v>30</v>
      </c>
      <c r="Q61" s="37"/>
      <c r="R61" s="37">
        <v>4</v>
      </c>
      <c r="S61" s="38"/>
      <c r="T61" s="38"/>
      <c r="U61" s="38"/>
      <c r="V61" s="38"/>
      <c r="W61" s="38"/>
      <c r="X61" s="38"/>
      <c r="Y61" s="73"/>
      <c r="Z61" s="74"/>
      <c r="AA61" s="40"/>
      <c r="AB61" s="40"/>
      <c r="AC61" s="40"/>
      <c r="AD61" s="73"/>
      <c r="AE61" s="42"/>
      <c r="AF61" s="42"/>
      <c r="AG61" s="42"/>
      <c r="AH61" s="42"/>
      <c r="AI61" s="42"/>
      <c r="AJ61" s="42"/>
      <c r="AK61" s="43"/>
      <c r="AL61" s="43"/>
      <c r="AM61" s="43"/>
      <c r="AN61" s="43"/>
      <c r="AO61" s="43"/>
      <c r="AP61" s="43"/>
      <c r="AQ61" s="44">
        <f t="shared" si="9"/>
        <v>40</v>
      </c>
      <c r="AR61" s="44">
        <f t="shared" si="7"/>
        <v>100</v>
      </c>
      <c r="AS61" s="44">
        <f t="shared" si="8"/>
        <v>4</v>
      </c>
    </row>
    <row r="62" spans="1:51" s="58" customFormat="1" ht="32.25" customHeight="1">
      <c r="A62" s="149" t="s">
        <v>29</v>
      </c>
      <c r="B62" s="150"/>
      <c r="C62" s="56"/>
      <c r="D62" s="56"/>
      <c r="E62" s="56"/>
      <c r="F62" s="56"/>
      <c r="G62" s="56">
        <f t="shared" ref="G62:AP62" si="16">SUM(G26:G61)</f>
        <v>110</v>
      </c>
      <c r="H62" s="56">
        <f t="shared" si="16"/>
        <v>170</v>
      </c>
      <c r="I62" s="56">
        <f t="shared" si="16"/>
        <v>130</v>
      </c>
      <c r="J62" s="56">
        <f t="shared" si="16"/>
        <v>165</v>
      </c>
      <c r="K62" s="56">
        <f t="shared" si="16"/>
        <v>0</v>
      </c>
      <c r="L62" s="56">
        <f t="shared" si="16"/>
        <v>23</v>
      </c>
      <c r="M62" s="56">
        <f t="shared" si="16"/>
        <v>100</v>
      </c>
      <c r="N62" s="56">
        <f t="shared" si="16"/>
        <v>135</v>
      </c>
      <c r="O62" s="56">
        <f t="shared" si="16"/>
        <v>135</v>
      </c>
      <c r="P62" s="56">
        <f t="shared" si="16"/>
        <v>180</v>
      </c>
      <c r="Q62" s="56">
        <f t="shared" si="16"/>
        <v>0</v>
      </c>
      <c r="R62" s="56">
        <f t="shared" si="16"/>
        <v>22</v>
      </c>
      <c r="S62" s="56">
        <f t="shared" si="16"/>
        <v>40</v>
      </c>
      <c r="T62" s="56">
        <f t="shared" si="16"/>
        <v>60</v>
      </c>
      <c r="U62" s="56">
        <f t="shared" si="16"/>
        <v>50</v>
      </c>
      <c r="V62" s="56">
        <f t="shared" si="16"/>
        <v>50</v>
      </c>
      <c r="W62" s="56">
        <f t="shared" si="16"/>
        <v>0</v>
      </c>
      <c r="X62" s="56">
        <f t="shared" si="16"/>
        <v>8</v>
      </c>
      <c r="Y62" s="56">
        <f t="shared" si="16"/>
        <v>40</v>
      </c>
      <c r="Z62" s="56">
        <f t="shared" si="16"/>
        <v>60</v>
      </c>
      <c r="AA62" s="56">
        <f t="shared" si="16"/>
        <v>50</v>
      </c>
      <c r="AB62" s="56">
        <f t="shared" si="16"/>
        <v>75</v>
      </c>
      <c r="AC62" s="56">
        <f t="shared" si="16"/>
        <v>0</v>
      </c>
      <c r="AD62" s="56">
        <f t="shared" si="16"/>
        <v>9</v>
      </c>
      <c r="AE62" s="56">
        <f t="shared" si="16"/>
        <v>65</v>
      </c>
      <c r="AF62" s="56">
        <f t="shared" si="16"/>
        <v>85</v>
      </c>
      <c r="AG62" s="56">
        <f t="shared" si="16"/>
        <v>85</v>
      </c>
      <c r="AH62" s="56">
        <f t="shared" si="16"/>
        <v>90</v>
      </c>
      <c r="AI62" s="56">
        <f t="shared" si="16"/>
        <v>0</v>
      </c>
      <c r="AJ62" s="56">
        <f t="shared" si="16"/>
        <v>13</v>
      </c>
      <c r="AK62" s="56">
        <f t="shared" si="16"/>
        <v>10</v>
      </c>
      <c r="AL62" s="56">
        <f t="shared" si="16"/>
        <v>15</v>
      </c>
      <c r="AM62" s="56">
        <f t="shared" si="16"/>
        <v>80</v>
      </c>
      <c r="AN62" s="56">
        <f t="shared" si="16"/>
        <v>120</v>
      </c>
      <c r="AO62" s="56">
        <f t="shared" si="16"/>
        <v>0</v>
      </c>
      <c r="AP62" s="56">
        <f t="shared" si="16"/>
        <v>9</v>
      </c>
      <c r="AQ62" s="56">
        <f>SUM(AQ26:AQ61)</f>
        <v>895</v>
      </c>
      <c r="AR62" s="56">
        <f>SUM(AR26:AR61)</f>
        <v>2100</v>
      </c>
      <c r="AS62" s="56">
        <f>SUM(AS26:AS61)</f>
        <v>84</v>
      </c>
      <c r="AT62" s="14"/>
      <c r="AU62" s="14"/>
      <c r="AW62" s="14"/>
      <c r="AX62" s="14"/>
      <c r="AY62" s="14"/>
    </row>
    <row r="63" spans="1:51" s="14" customFormat="1" ht="32.25" customHeight="1">
      <c r="A63" s="147" t="s">
        <v>31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</row>
    <row r="64" spans="1:51" s="77" customFormat="1" ht="35.25" customHeight="1">
      <c r="A64" s="147" t="s">
        <v>101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76"/>
      <c r="AW64" s="14"/>
      <c r="AX64" s="14"/>
      <c r="AY64" s="14"/>
    </row>
    <row r="65" spans="1:51" s="77" customFormat="1" ht="42.75" customHeight="1">
      <c r="A65" s="78">
        <v>1</v>
      </c>
      <c r="B65" s="11" t="s">
        <v>71</v>
      </c>
      <c r="C65" s="141" t="s">
        <v>177</v>
      </c>
      <c r="D65" s="80"/>
      <c r="E65" s="80">
        <v>6</v>
      </c>
      <c r="F65" s="80"/>
      <c r="G65" s="122"/>
      <c r="H65" s="117"/>
      <c r="I65" s="117"/>
      <c r="J65" s="117"/>
      <c r="K65" s="117"/>
      <c r="L65" s="117"/>
      <c r="M65" s="37"/>
      <c r="N65" s="37"/>
      <c r="O65" s="37"/>
      <c r="P65" s="37"/>
      <c r="Q65" s="37"/>
      <c r="R65" s="37"/>
      <c r="S65" s="38"/>
      <c r="T65" s="38"/>
      <c r="U65" s="38"/>
      <c r="V65" s="38"/>
      <c r="W65" s="38"/>
      <c r="X65" s="38"/>
      <c r="Y65" s="40"/>
      <c r="Z65" s="40"/>
      <c r="AA65" s="40"/>
      <c r="AB65" s="40"/>
      <c r="AC65" s="40"/>
      <c r="AD65" s="40"/>
      <c r="AE65" s="42"/>
      <c r="AF65" s="42"/>
      <c r="AG65" s="42"/>
      <c r="AH65" s="42"/>
      <c r="AI65" s="42"/>
      <c r="AJ65" s="42"/>
      <c r="AK65" s="43">
        <v>25</v>
      </c>
      <c r="AL65" s="43">
        <v>50</v>
      </c>
      <c r="AM65" s="43">
        <v>10</v>
      </c>
      <c r="AN65" s="43">
        <v>15</v>
      </c>
      <c r="AO65" s="43"/>
      <c r="AP65" s="43">
        <v>4</v>
      </c>
      <c r="AQ65" s="44">
        <f t="shared" ref="AQ65:AQ80" si="17">SUM(G65,I65,K65,M65,O65,Q65,S65,U65,W65,Y65,AA65,AC65,AE65,AG65,AI65,AK65,AM65,AO65)</f>
        <v>35</v>
      </c>
      <c r="AR65" s="44">
        <f>SUM(G65:K65,M65:Q65,S65:W65,Y65:AC65,AE65:AI65,AK65:AO65)</f>
        <v>100</v>
      </c>
      <c r="AS65" s="44">
        <f t="shared" ref="AS65:AS80" si="18">SUM(L65,R65,X65,AD65,AJ65,AP65)</f>
        <v>4</v>
      </c>
      <c r="AW65" s="14"/>
      <c r="AX65" s="14"/>
      <c r="AY65" s="14"/>
    </row>
    <row r="66" spans="1:51" s="77" customFormat="1" ht="53.25" customHeight="1">
      <c r="A66" s="78">
        <v>2</v>
      </c>
      <c r="B66" s="11" t="s">
        <v>106</v>
      </c>
      <c r="C66" s="79" t="s">
        <v>178</v>
      </c>
      <c r="D66" s="80"/>
      <c r="E66" s="80">
        <v>3</v>
      </c>
      <c r="F66" s="80"/>
      <c r="G66" s="122"/>
      <c r="H66" s="117"/>
      <c r="I66" s="117"/>
      <c r="J66" s="117"/>
      <c r="K66" s="117"/>
      <c r="L66" s="117"/>
      <c r="M66" s="37"/>
      <c r="N66" s="37"/>
      <c r="O66" s="37"/>
      <c r="P66" s="37"/>
      <c r="Q66" s="37"/>
      <c r="R66" s="37"/>
      <c r="S66" s="38">
        <v>10</v>
      </c>
      <c r="T66" s="38">
        <v>15</v>
      </c>
      <c r="U66" s="38">
        <v>25</v>
      </c>
      <c r="V66" s="38">
        <v>50</v>
      </c>
      <c r="W66" s="38"/>
      <c r="X66" s="38">
        <v>4</v>
      </c>
      <c r="Y66" s="40"/>
      <c r="Z66" s="40"/>
      <c r="AA66" s="40"/>
      <c r="AB66" s="40"/>
      <c r="AC66" s="40"/>
      <c r="AD66" s="40"/>
      <c r="AE66" s="42"/>
      <c r="AF66" s="42"/>
      <c r="AG66" s="42"/>
      <c r="AH66" s="42"/>
      <c r="AI66" s="42"/>
      <c r="AJ66" s="42"/>
      <c r="AK66" s="43"/>
      <c r="AL66" s="43"/>
      <c r="AM66" s="43"/>
      <c r="AN66" s="43"/>
      <c r="AO66" s="43"/>
      <c r="AP66" s="43"/>
      <c r="AQ66" s="44">
        <f t="shared" si="17"/>
        <v>35</v>
      </c>
      <c r="AR66" s="44">
        <f t="shared" ref="AR66:AR80" si="19">SUM(G66:K66,M66:Q66,S66:W66,Y66:AC66,AE66:AI66,AK66:AO66)</f>
        <v>100</v>
      </c>
      <c r="AS66" s="44">
        <f t="shared" si="18"/>
        <v>4</v>
      </c>
      <c r="AW66" s="14"/>
      <c r="AX66" s="14"/>
      <c r="AY66" s="14"/>
    </row>
    <row r="67" spans="1:51" s="77" customFormat="1" ht="35.25" customHeight="1">
      <c r="A67" s="78">
        <v>3</v>
      </c>
      <c r="B67" s="11" t="s">
        <v>80</v>
      </c>
      <c r="C67" s="79" t="s">
        <v>179</v>
      </c>
      <c r="D67" s="61"/>
      <c r="E67" s="61" t="s">
        <v>92</v>
      </c>
      <c r="F67" s="61"/>
      <c r="G67" s="119"/>
      <c r="H67" s="117"/>
      <c r="I67" s="117"/>
      <c r="J67" s="117"/>
      <c r="K67" s="117"/>
      <c r="L67" s="117"/>
      <c r="M67" s="37"/>
      <c r="N67" s="37"/>
      <c r="O67" s="37"/>
      <c r="P67" s="37"/>
      <c r="Q67" s="37"/>
      <c r="R67" s="37"/>
      <c r="S67" s="38"/>
      <c r="T67" s="38"/>
      <c r="U67" s="38">
        <v>25</v>
      </c>
      <c r="V67" s="38">
        <v>25</v>
      </c>
      <c r="W67" s="38"/>
      <c r="X67" s="38">
        <v>2</v>
      </c>
      <c r="Y67" s="40"/>
      <c r="Z67" s="40"/>
      <c r="AA67" s="40">
        <v>10</v>
      </c>
      <c r="AB67" s="40">
        <v>15</v>
      </c>
      <c r="AC67" s="40"/>
      <c r="AD67" s="40">
        <v>1</v>
      </c>
      <c r="AE67" s="42"/>
      <c r="AF67" s="42"/>
      <c r="AG67" s="42"/>
      <c r="AH67" s="42"/>
      <c r="AI67" s="42"/>
      <c r="AJ67" s="42"/>
      <c r="AK67" s="43"/>
      <c r="AL67" s="43"/>
      <c r="AM67" s="43"/>
      <c r="AN67" s="43"/>
      <c r="AO67" s="43"/>
      <c r="AP67" s="43"/>
      <c r="AQ67" s="44">
        <f t="shared" si="17"/>
        <v>35</v>
      </c>
      <c r="AR67" s="44">
        <f t="shared" si="19"/>
        <v>75</v>
      </c>
      <c r="AS67" s="44">
        <f t="shared" si="18"/>
        <v>3</v>
      </c>
      <c r="AW67" s="14"/>
      <c r="AX67" s="14"/>
      <c r="AY67" s="14"/>
    </row>
    <row r="68" spans="1:51" s="77" customFormat="1" ht="35.25" customHeight="1">
      <c r="A68" s="78">
        <v>4</v>
      </c>
      <c r="B68" s="11" t="s">
        <v>72</v>
      </c>
      <c r="C68" s="55" t="s">
        <v>180</v>
      </c>
      <c r="D68" s="61"/>
      <c r="E68" s="61">
        <v>3</v>
      </c>
      <c r="F68" s="61"/>
      <c r="G68" s="119"/>
      <c r="H68" s="117"/>
      <c r="I68" s="117"/>
      <c r="J68" s="117"/>
      <c r="K68" s="117"/>
      <c r="L68" s="117"/>
      <c r="M68" s="37"/>
      <c r="N68" s="37"/>
      <c r="O68" s="37"/>
      <c r="P68" s="37"/>
      <c r="Q68" s="37"/>
      <c r="R68" s="37"/>
      <c r="S68" s="38">
        <v>10</v>
      </c>
      <c r="T68" s="38">
        <v>15</v>
      </c>
      <c r="U68" s="38">
        <v>25</v>
      </c>
      <c r="V68" s="38">
        <v>25</v>
      </c>
      <c r="W68" s="38"/>
      <c r="X68" s="38">
        <v>3</v>
      </c>
      <c r="Y68" s="40"/>
      <c r="Z68" s="40"/>
      <c r="AA68" s="40"/>
      <c r="AB68" s="40"/>
      <c r="AC68" s="40"/>
      <c r="AD68" s="40"/>
      <c r="AE68" s="42"/>
      <c r="AF68" s="42"/>
      <c r="AG68" s="42"/>
      <c r="AH68" s="42"/>
      <c r="AI68" s="42"/>
      <c r="AJ68" s="42"/>
      <c r="AK68" s="43"/>
      <c r="AL68" s="43"/>
      <c r="AM68" s="43"/>
      <c r="AN68" s="43"/>
      <c r="AO68" s="43"/>
      <c r="AP68" s="43"/>
      <c r="AQ68" s="44">
        <f t="shared" si="17"/>
        <v>35</v>
      </c>
      <c r="AR68" s="44">
        <f t="shared" si="19"/>
        <v>75</v>
      </c>
      <c r="AS68" s="44">
        <f t="shared" si="18"/>
        <v>3</v>
      </c>
      <c r="AW68" s="14"/>
      <c r="AX68" s="14"/>
      <c r="AY68" s="14"/>
    </row>
    <row r="69" spans="1:51" s="77" customFormat="1" ht="35.25" customHeight="1">
      <c r="A69" s="78">
        <v>5</v>
      </c>
      <c r="B69" s="11" t="s">
        <v>107</v>
      </c>
      <c r="C69" s="55" t="s">
        <v>181</v>
      </c>
      <c r="D69" s="61"/>
      <c r="E69" s="61">
        <v>4</v>
      </c>
      <c r="F69" s="61"/>
      <c r="G69" s="119"/>
      <c r="H69" s="117"/>
      <c r="I69" s="117"/>
      <c r="J69" s="117"/>
      <c r="K69" s="117"/>
      <c r="L69" s="117"/>
      <c r="M69" s="37"/>
      <c r="N69" s="37"/>
      <c r="O69" s="37"/>
      <c r="P69" s="37"/>
      <c r="Q69" s="37"/>
      <c r="R69" s="37"/>
      <c r="S69" s="38"/>
      <c r="T69" s="38"/>
      <c r="U69" s="38"/>
      <c r="V69" s="38"/>
      <c r="W69" s="38"/>
      <c r="X69" s="38"/>
      <c r="Y69" s="40"/>
      <c r="Z69" s="40"/>
      <c r="AA69" s="40">
        <v>20</v>
      </c>
      <c r="AB69" s="40">
        <v>30</v>
      </c>
      <c r="AC69" s="40"/>
      <c r="AD69" s="40">
        <v>2</v>
      </c>
      <c r="AE69" s="42"/>
      <c r="AF69" s="42"/>
      <c r="AG69" s="42"/>
      <c r="AH69" s="42"/>
      <c r="AI69" s="42"/>
      <c r="AJ69" s="42"/>
      <c r="AK69" s="43"/>
      <c r="AL69" s="43"/>
      <c r="AM69" s="43"/>
      <c r="AN69" s="43"/>
      <c r="AO69" s="43"/>
      <c r="AP69" s="43"/>
      <c r="AQ69" s="44">
        <f t="shared" si="17"/>
        <v>20</v>
      </c>
      <c r="AR69" s="44">
        <f t="shared" si="19"/>
        <v>50</v>
      </c>
      <c r="AS69" s="44">
        <f t="shared" si="18"/>
        <v>2</v>
      </c>
      <c r="AW69" s="14"/>
      <c r="AX69" s="14"/>
      <c r="AY69" s="14"/>
    </row>
    <row r="70" spans="1:51" s="77" customFormat="1" ht="57.75" customHeight="1">
      <c r="A70" s="78">
        <v>6</v>
      </c>
      <c r="B70" s="81" t="s">
        <v>83</v>
      </c>
      <c r="C70" s="55" t="s">
        <v>182</v>
      </c>
      <c r="D70" s="61"/>
      <c r="E70" s="61">
        <v>5</v>
      </c>
      <c r="F70" s="61"/>
      <c r="G70" s="119"/>
      <c r="H70" s="117"/>
      <c r="I70" s="117"/>
      <c r="J70" s="117"/>
      <c r="K70" s="117"/>
      <c r="L70" s="117"/>
      <c r="M70" s="63"/>
      <c r="N70" s="63"/>
      <c r="O70" s="37"/>
      <c r="P70" s="37"/>
      <c r="Q70" s="37"/>
      <c r="R70" s="63"/>
      <c r="S70" s="38"/>
      <c r="T70" s="38"/>
      <c r="U70" s="38"/>
      <c r="V70" s="38"/>
      <c r="W70" s="38"/>
      <c r="X70" s="38"/>
      <c r="Y70" s="40"/>
      <c r="Z70" s="40"/>
      <c r="AA70" s="40"/>
      <c r="AB70" s="40"/>
      <c r="AC70" s="40"/>
      <c r="AD70" s="40"/>
      <c r="AE70" s="42">
        <v>10</v>
      </c>
      <c r="AF70" s="42">
        <v>15</v>
      </c>
      <c r="AG70" s="42">
        <v>10</v>
      </c>
      <c r="AH70" s="42">
        <v>15</v>
      </c>
      <c r="AI70" s="42"/>
      <c r="AJ70" s="42">
        <v>2</v>
      </c>
      <c r="AK70" s="43"/>
      <c r="AL70" s="43"/>
      <c r="AM70" s="43"/>
      <c r="AN70" s="43"/>
      <c r="AO70" s="43"/>
      <c r="AP70" s="43"/>
      <c r="AQ70" s="44">
        <f t="shared" ref="AQ70" si="20">SUM(G70,I70,K70,M70,O70,Q70,S70,U70,W70,Y70,AA70,AC70,AE70,AG70,AI70,AK70,AM70,AO70)</f>
        <v>20</v>
      </c>
      <c r="AR70" s="44">
        <f t="shared" ref="AR70" si="21">SUM(G70:K70,M70:Q70,S70:W70,Y70:AC70,AE70:AI70,AK70:AO70)</f>
        <v>50</v>
      </c>
      <c r="AS70" s="44">
        <f t="shared" ref="AS70" si="22">SUM(L70,R70,X70,AD70,AJ70,AP70)</f>
        <v>2</v>
      </c>
      <c r="AW70" s="14"/>
      <c r="AX70" s="14"/>
      <c r="AY70" s="14"/>
    </row>
    <row r="71" spans="1:51" s="77" customFormat="1" ht="57.75" customHeight="1">
      <c r="A71" s="78">
        <v>7</v>
      </c>
      <c r="B71" s="81" t="s">
        <v>105</v>
      </c>
      <c r="C71" s="55" t="s">
        <v>183</v>
      </c>
      <c r="D71" s="61">
        <v>5</v>
      </c>
      <c r="E71" s="61">
        <v>5</v>
      </c>
      <c r="F71" s="61">
        <v>5</v>
      </c>
      <c r="G71" s="119"/>
      <c r="H71" s="117"/>
      <c r="I71" s="117"/>
      <c r="J71" s="117"/>
      <c r="K71" s="117"/>
      <c r="L71" s="117"/>
      <c r="M71" s="63"/>
      <c r="N71" s="63"/>
      <c r="O71" s="37"/>
      <c r="P71" s="37"/>
      <c r="Q71" s="37"/>
      <c r="R71" s="63"/>
      <c r="S71" s="38"/>
      <c r="T71" s="38"/>
      <c r="U71" s="38"/>
      <c r="V71" s="38"/>
      <c r="W71" s="38"/>
      <c r="X71" s="38"/>
      <c r="Y71" s="40"/>
      <c r="Z71" s="40"/>
      <c r="AA71" s="40"/>
      <c r="AB71" s="40"/>
      <c r="AC71" s="40"/>
      <c r="AD71" s="40"/>
      <c r="AE71" s="42">
        <v>10</v>
      </c>
      <c r="AF71" s="42">
        <v>15</v>
      </c>
      <c r="AG71" s="42">
        <v>20</v>
      </c>
      <c r="AH71" s="42">
        <v>30</v>
      </c>
      <c r="AI71" s="42"/>
      <c r="AJ71" s="42">
        <v>3</v>
      </c>
      <c r="AK71" s="43"/>
      <c r="AL71" s="43"/>
      <c r="AM71" s="43"/>
      <c r="AN71" s="43"/>
      <c r="AO71" s="43"/>
      <c r="AP71" s="43"/>
      <c r="AQ71" s="44">
        <f t="shared" si="17"/>
        <v>30</v>
      </c>
      <c r="AR71" s="44">
        <f t="shared" si="19"/>
        <v>75</v>
      </c>
      <c r="AS71" s="44">
        <f t="shared" si="18"/>
        <v>3</v>
      </c>
      <c r="AW71" s="14"/>
      <c r="AX71" s="14"/>
      <c r="AY71" s="14"/>
    </row>
    <row r="72" spans="1:51" s="77" customFormat="1" ht="45.75" customHeight="1">
      <c r="A72" s="78">
        <v>8</v>
      </c>
      <c r="B72" s="11" t="s">
        <v>82</v>
      </c>
      <c r="C72" s="55" t="s">
        <v>184</v>
      </c>
      <c r="D72" s="61"/>
      <c r="E72" s="61" t="s">
        <v>93</v>
      </c>
      <c r="F72" s="61"/>
      <c r="G72" s="119"/>
      <c r="H72" s="117"/>
      <c r="I72" s="117"/>
      <c r="J72" s="117"/>
      <c r="K72" s="117"/>
      <c r="L72" s="117"/>
      <c r="M72" s="37"/>
      <c r="N72" s="37"/>
      <c r="O72" s="37"/>
      <c r="P72" s="37"/>
      <c r="Q72" s="37"/>
      <c r="R72" s="37"/>
      <c r="S72" s="38"/>
      <c r="T72" s="38"/>
      <c r="U72" s="38"/>
      <c r="V72" s="38"/>
      <c r="W72" s="38"/>
      <c r="X72" s="38"/>
      <c r="Y72" s="40"/>
      <c r="Z72" s="82"/>
      <c r="AA72" s="40"/>
      <c r="AB72" s="40"/>
      <c r="AC72" s="40"/>
      <c r="AD72" s="82"/>
      <c r="AE72" s="42">
        <v>15</v>
      </c>
      <c r="AF72" s="42">
        <v>35</v>
      </c>
      <c r="AG72" s="42"/>
      <c r="AH72" s="42"/>
      <c r="AI72" s="42"/>
      <c r="AJ72" s="42">
        <v>2</v>
      </c>
      <c r="AK72" s="43"/>
      <c r="AL72" s="43"/>
      <c r="AM72" s="43">
        <v>30</v>
      </c>
      <c r="AN72" s="43">
        <v>70</v>
      </c>
      <c r="AO72" s="43"/>
      <c r="AP72" s="43">
        <v>4</v>
      </c>
      <c r="AQ72" s="44">
        <f t="shared" si="17"/>
        <v>45</v>
      </c>
      <c r="AR72" s="44">
        <f t="shared" si="19"/>
        <v>150</v>
      </c>
      <c r="AS72" s="44">
        <f t="shared" si="18"/>
        <v>6</v>
      </c>
      <c r="AW72" s="14"/>
      <c r="AX72" s="14"/>
      <c r="AY72" s="14"/>
    </row>
    <row r="73" spans="1:51" s="77" customFormat="1" ht="45.75" customHeight="1">
      <c r="A73" s="78">
        <v>9</v>
      </c>
      <c r="B73" s="11" t="s">
        <v>108</v>
      </c>
      <c r="C73" s="55" t="s">
        <v>185</v>
      </c>
      <c r="D73" s="61"/>
      <c r="E73" s="61">
        <v>6</v>
      </c>
      <c r="F73" s="61"/>
      <c r="G73" s="119"/>
      <c r="H73" s="117"/>
      <c r="I73" s="117"/>
      <c r="J73" s="117"/>
      <c r="K73" s="117"/>
      <c r="L73" s="117"/>
      <c r="M73" s="37"/>
      <c r="N73" s="37"/>
      <c r="O73" s="37"/>
      <c r="P73" s="37"/>
      <c r="Q73" s="37"/>
      <c r="R73" s="37"/>
      <c r="S73" s="38"/>
      <c r="T73" s="38"/>
      <c r="U73" s="38"/>
      <c r="V73" s="38"/>
      <c r="W73" s="38"/>
      <c r="X73" s="38"/>
      <c r="Y73" s="40"/>
      <c r="Z73" s="82"/>
      <c r="AA73" s="40"/>
      <c r="AB73" s="40"/>
      <c r="AC73" s="40"/>
      <c r="AD73" s="82"/>
      <c r="AE73" s="42"/>
      <c r="AF73" s="42"/>
      <c r="AG73" s="42"/>
      <c r="AH73" s="42"/>
      <c r="AI73" s="42"/>
      <c r="AJ73" s="42"/>
      <c r="AK73" s="43">
        <v>20</v>
      </c>
      <c r="AL73" s="43">
        <v>30</v>
      </c>
      <c r="AM73" s="43">
        <v>10</v>
      </c>
      <c r="AN73" s="43">
        <v>15</v>
      </c>
      <c r="AO73" s="43"/>
      <c r="AP73" s="43">
        <v>3</v>
      </c>
      <c r="AQ73" s="44">
        <f t="shared" si="17"/>
        <v>30</v>
      </c>
      <c r="AR73" s="44">
        <f t="shared" si="19"/>
        <v>75</v>
      </c>
      <c r="AS73" s="44">
        <f t="shared" si="18"/>
        <v>3</v>
      </c>
      <c r="AW73" s="14"/>
      <c r="AX73" s="14"/>
      <c r="AY73" s="14"/>
    </row>
    <row r="74" spans="1:51" s="77" customFormat="1" ht="45.75" customHeight="1">
      <c r="A74" s="78">
        <v>10</v>
      </c>
      <c r="B74" s="11" t="s">
        <v>85</v>
      </c>
      <c r="C74" s="55" t="s">
        <v>186</v>
      </c>
      <c r="D74" s="61"/>
      <c r="E74" s="61">
        <v>5</v>
      </c>
      <c r="F74" s="61"/>
      <c r="G74" s="119"/>
      <c r="H74" s="117"/>
      <c r="I74" s="117"/>
      <c r="J74" s="117"/>
      <c r="K74" s="117"/>
      <c r="L74" s="117"/>
      <c r="M74" s="37"/>
      <c r="N74" s="37"/>
      <c r="O74" s="37"/>
      <c r="P74" s="37"/>
      <c r="Q74" s="37"/>
      <c r="R74" s="37"/>
      <c r="S74" s="38"/>
      <c r="T74" s="38"/>
      <c r="U74" s="38"/>
      <c r="V74" s="38"/>
      <c r="W74" s="38"/>
      <c r="X74" s="38"/>
      <c r="Y74" s="40"/>
      <c r="Z74" s="82"/>
      <c r="AA74" s="40"/>
      <c r="AB74" s="40"/>
      <c r="AC74" s="40"/>
      <c r="AD74" s="82"/>
      <c r="AE74" s="42">
        <v>10</v>
      </c>
      <c r="AF74" s="42">
        <v>15</v>
      </c>
      <c r="AG74" s="42">
        <v>10</v>
      </c>
      <c r="AH74" s="42">
        <v>15</v>
      </c>
      <c r="AI74" s="42"/>
      <c r="AJ74" s="42">
        <v>2</v>
      </c>
      <c r="AK74" s="43"/>
      <c r="AL74" s="43"/>
      <c r="AM74" s="43"/>
      <c r="AN74" s="43"/>
      <c r="AO74" s="43"/>
      <c r="AP74" s="43"/>
      <c r="AQ74" s="44">
        <f t="shared" si="17"/>
        <v>20</v>
      </c>
      <c r="AR74" s="44">
        <f t="shared" si="19"/>
        <v>50</v>
      </c>
      <c r="AS74" s="44">
        <f t="shared" si="18"/>
        <v>2</v>
      </c>
      <c r="AW74" s="14"/>
      <c r="AX74" s="14"/>
      <c r="AY74" s="14"/>
    </row>
    <row r="75" spans="1:51" s="77" customFormat="1" ht="45.75" customHeight="1">
      <c r="A75" s="78">
        <v>11</v>
      </c>
      <c r="B75" s="11" t="s">
        <v>109</v>
      </c>
      <c r="C75" s="55" t="s">
        <v>187</v>
      </c>
      <c r="D75" s="61"/>
      <c r="E75" s="61">
        <v>5</v>
      </c>
      <c r="F75" s="61"/>
      <c r="G75" s="119"/>
      <c r="H75" s="117"/>
      <c r="I75" s="117"/>
      <c r="J75" s="117"/>
      <c r="K75" s="117"/>
      <c r="L75" s="117"/>
      <c r="M75" s="37"/>
      <c r="N75" s="37"/>
      <c r="O75" s="37"/>
      <c r="P75" s="37"/>
      <c r="Q75" s="37"/>
      <c r="R75" s="37"/>
      <c r="S75" s="38"/>
      <c r="T75" s="38"/>
      <c r="U75" s="38"/>
      <c r="V75" s="38"/>
      <c r="W75" s="38"/>
      <c r="X75" s="38"/>
      <c r="Y75" s="40"/>
      <c r="Z75" s="82"/>
      <c r="AA75" s="40"/>
      <c r="AB75" s="40"/>
      <c r="AC75" s="40"/>
      <c r="AD75" s="82"/>
      <c r="AE75" s="42"/>
      <c r="AF75" s="42"/>
      <c r="AG75" s="42">
        <v>25</v>
      </c>
      <c r="AH75" s="42"/>
      <c r="AI75" s="42"/>
      <c r="AJ75" s="42">
        <v>1</v>
      </c>
      <c r="AK75" s="43"/>
      <c r="AL75" s="43"/>
      <c r="AM75" s="43"/>
      <c r="AN75" s="43"/>
      <c r="AO75" s="43"/>
      <c r="AP75" s="43"/>
      <c r="AQ75" s="44">
        <f t="shared" si="17"/>
        <v>25</v>
      </c>
      <c r="AR75" s="44">
        <f t="shared" si="19"/>
        <v>25</v>
      </c>
      <c r="AS75" s="44">
        <f t="shared" si="18"/>
        <v>1</v>
      </c>
      <c r="AW75" s="14"/>
      <c r="AX75" s="14"/>
      <c r="AY75" s="14"/>
    </row>
    <row r="76" spans="1:51" s="77" customFormat="1" ht="35.25" customHeight="1">
      <c r="A76" s="78">
        <v>12</v>
      </c>
      <c r="B76" s="104" t="s">
        <v>95</v>
      </c>
      <c r="C76" s="55" t="s">
        <v>188</v>
      </c>
      <c r="D76" s="61"/>
      <c r="E76" s="61" t="s">
        <v>93</v>
      </c>
      <c r="F76" s="61"/>
      <c r="G76" s="119"/>
      <c r="H76" s="117"/>
      <c r="I76" s="117"/>
      <c r="J76" s="117"/>
      <c r="K76" s="117"/>
      <c r="L76" s="117"/>
      <c r="M76" s="37"/>
      <c r="N76" s="37"/>
      <c r="O76" s="37"/>
      <c r="P76" s="37"/>
      <c r="Q76" s="37"/>
      <c r="R76" s="37"/>
      <c r="S76" s="38"/>
      <c r="T76" s="38"/>
      <c r="U76" s="38"/>
      <c r="V76" s="38"/>
      <c r="W76" s="38"/>
      <c r="X76" s="38"/>
      <c r="Y76" s="40"/>
      <c r="Z76" s="40"/>
      <c r="AA76" s="40"/>
      <c r="AB76" s="40"/>
      <c r="AC76" s="40"/>
      <c r="AD76" s="40"/>
      <c r="AE76" s="42">
        <v>10</v>
      </c>
      <c r="AF76" s="42">
        <v>15</v>
      </c>
      <c r="AG76" s="42">
        <v>10</v>
      </c>
      <c r="AH76" s="42">
        <v>15</v>
      </c>
      <c r="AI76" s="42"/>
      <c r="AJ76" s="42">
        <v>2</v>
      </c>
      <c r="AK76" s="43"/>
      <c r="AL76" s="43"/>
      <c r="AM76" s="43">
        <v>20</v>
      </c>
      <c r="AN76" s="43">
        <v>30</v>
      </c>
      <c r="AO76" s="43"/>
      <c r="AP76" s="43">
        <v>2</v>
      </c>
      <c r="AQ76" s="44">
        <f t="shared" si="17"/>
        <v>40</v>
      </c>
      <c r="AR76" s="44">
        <f t="shared" si="19"/>
        <v>100</v>
      </c>
      <c r="AS76" s="44">
        <f t="shared" si="18"/>
        <v>4</v>
      </c>
      <c r="AW76" s="14"/>
      <c r="AX76" s="14"/>
      <c r="AY76" s="14"/>
    </row>
    <row r="77" spans="1:51" s="77" customFormat="1" ht="35.25" customHeight="1">
      <c r="A77" s="78">
        <v>13</v>
      </c>
      <c r="B77" s="11" t="s">
        <v>60</v>
      </c>
      <c r="C77" s="55" t="s">
        <v>189</v>
      </c>
      <c r="D77" s="61"/>
      <c r="E77" s="65">
        <v>3</v>
      </c>
      <c r="F77" s="61"/>
      <c r="G77" s="119"/>
      <c r="H77" s="117"/>
      <c r="I77" s="117"/>
      <c r="J77" s="117"/>
      <c r="K77" s="117"/>
      <c r="L77" s="117"/>
      <c r="M77" s="37"/>
      <c r="N77" s="37"/>
      <c r="O77" s="37"/>
      <c r="P77" s="37"/>
      <c r="Q77" s="37"/>
      <c r="R77" s="37"/>
      <c r="S77" s="38">
        <v>10</v>
      </c>
      <c r="T77" s="38">
        <v>15</v>
      </c>
      <c r="U77" s="38">
        <v>10</v>
      </c>
      <c r="V77" s="38">
        <v>15</v>
      </c>
      <c r="W77" s="38"/>
      <c r="X77" s="38">
        <v>2</v>
      </c>
      <c r="Y77" s="40"/>
      <c r="Z77" s="40"/>
      <c r="AA77" s="40"/>
      <c r="AB77" s="40"/>
      <c r="AC77" s="40"/>
      <c r="AD77" s="40"/>
      <c r="AE77" s="42"/>
      <c r="AF77" s="42"/>
      <c r="AG77" s="42"/>
      <c r="AH77" s="42"/>
      <c r="AI77" s="42"/>
      <c r="AJ77" s="42"/>
      <c r="AK77" s="43"/>
      <c r="AL77" s="43"/>
      <c r="AM77" s="43"/>
      <c r="AN77" s="43"/>
      <c r="AO77" s="43"/>
      <c r="AP77" s="43"/>
      <c r="AQ77" s="44">
        <f t="shared" si="17"/>
        <v>20</v>
      </c>
      <c r="AR77" s="44">
        <f t="shared" si="19"/>
        <v>50</v>
      </c>
      <c r="AS77" s="44">
        <f t="shared" si="18"/>
        <v>2</v>
      </c>
      <c r="AW77" s="14"/>
      <c r="AX77" s="14"/>
      <c r="AY77" s="14"/>
    </row>
    <row r="78" spans="1:51" s="77" customFormat="1" ht="35.25" customHeight="1">
      <c r="A78" s="78">
        <v>14</v>
      </c>
      <c r="B78" s="11" t="s">
        <v>103</v>
      </c>
      <c r="C78" s="55" t="s">
        <v>190</v>
      </c>
      <c r="D78" s="61"/>
      <c r="E78" s="61">
        <v>6</v>
      </c>
      <c r="F78" s="61"/>
      <c r="G78" s="119"/>
      <c r="H78" s="117"/>
      <c r="I78" s="117"/>
      <c r="J78" s="117"/>
      <c r="K78" s="117"/>
      <c r="L78" s="117"/>
      <c r="M78" s="37"/>
      <c r="N78" s="37"/>
      <c r="O78" s="37"/>
      <c r="P78" s="37"/>
      <c r="Q78" s="37"/>
      <c r="R78" s="37"/>
      <c r="S78" s="38"/>
      <c r="T78" s="38"/>
      <c r="U78" s="38"/>
      <c r="V78" s="38"/>
      <c r="W78" s="38"/>
      <c r="X78" s="38"/>
      <c r="Y78" s="40"/>
      <c r="Z78" s="40"/>
      <c r="AA78" s="40"/>
      <c r="AB78" s="40"/>
      <c r="AC78" s="40"/>
      <c r="AD78" s="40"/>
      <c r="AE78" s="42"/>
      <c r="AF78" s="42"/>
      <c r="AG78" s="42"/>
      <c r="AH78" s="42"/>
      <c r="AI78" s="42"/>
      <c r="AJ78" s="42"/>
      <c r="AK78" s="43">
        <v>10</v>
      </c>
      <c r="AL78" s="43">
        <v>15</v>
      </c>
      <c r="AM78" s="43">
        <v>20</v>
      </c>
      <c r="AN78" s="43">
        <v>30</v>
      </c>
      <c r="AO78" s="43"/>
      <c r="AP78" s="43">
        <v>3</v>
      </c>
      <c r="AQ78" s="44">
        <f t="shared" si="17"/>
        <v>30</v>
      </c>
      <c r="AR78" s="44">
        <f t="shared" si="19"/>
        <v>75</v>
      </c>
      <c r="AS78" s="44">
        <f t="shared" si="18"/>
        <v>3</v>
      </c>
      <c r="AW78" s="14"/>
      <c r="AX78" s="14"/>
      <c r="AY78" s="14"/>
    </row>
    <row r="79" spans="1:51" s="77" customFormat="1" ht="35.25" customHeight="1">
      <c r="A79" s="78">
        <v>15</v>
      </c>
      <c r="B79" s="11" t="s">
        <v>62</v>
      </c>
      <c r="C79" s="55" t="s">
        <v>191</v>
      </c>
      <c r="D79" s="61"/>
      <c r="E79" s="71">
        <v>4</v>
      </c>
      <c r="F79" s="61"/>
      <c r="G79" s="119"/>
      <c r="H79" s="117"/>
      <c r="I79" s="117"/>
      <c r="J79" s="117"/>
      <c r="K79" s="117"/>
      <c r="L79" s="117"/>
      <c r="M79" s="37"/>
      <c r="N79" s="37"/>
      <c r="O79" s="37"/>
      <c r="P79" s="37"/>
      <c r="Q79" s="37"/>
      <c r="R79" s="37"/>
      <c r="S79" s="38"/>
      <c r="T79" s="38"/>
      <c r="U79" s="38"/>
      <c r="V79" s="38"/>
      <c r="W79" s="38"/>
      <c r="X79" s="38"/>
      <c r="Y79" s="40">
        <v>10</v>
      </c>
      <c r="Z79" s="40">
        <v>15</v>
      </c>
      <c r="AA79" s="40">
        <v>10</v>
      </c>
      <c r="AB79" s="40">
        <v>15</v>
      </c>
      <c r="AC79" s="40"/>
      <c r="AD79" s="40">
        <v>2</v>
      </c>
      <c r="AE79" s="42"/>
      <c r="AF79" s="42"/>
      <c r="AG79" s="42"/>
      <c r="AH79" s="42"/>
      <c r="AI79" s="42"/>
      <c r="AJ79" s="42"/>
      <c r="AK79" s="43"/>
      <c r="AL79" s="43"/>
      <c r="AM79" s="43"/>
      <c r="AN79" s="43"/>
      <c r="AO79" s="43"/>
      <c r="AP79" s="43"/>
      <c r="AQ79" s="44">
        <f t="shared" si="17"/>
        <v>20</v>
      </c>
      <c r="AR79" s="44">
        <f t="shared" si="19"/>
        <v>50</v>
      </c>
      <c r="AS79" s="44">
        <f t="shared" si="18"/>
        <v>2</v>
      </c>
      <c r="AW79" s="14"/>
      <c r="AX79" s="14"/>
      <c r="AY79" s="14"/>
    </row>
    <row r="80" spans="1:51" s="77" customFormat="1" ht="35.25" customHeight="1">
      <c r="A80" s="78">
        <v>16</v>
      </c>
      <c r="B80" s="11" t="s">
        <v>86</v>
      </c>
      <c r="C80" s="140" t="s">
        <v>192</v>
      </c>
      <c r="D80" s="61"/>
      <c r="E80" s="106" t="s">
        <v>126</v>
      </c>
      <c r="F80" s="61"/>
      <c r="G80" s="119"/>
      <c r="H80" s="117"/>
      <c r="I80" s="117"/>
      <c r="J80" s="117"/>
      <c r="K80" s="117"/>
      <c r="L80" s="117"/>
      <c r="M80" s="37"/>
      <c r="N80" s="37"/>
      <c r="O80" s="37"/>
      <c r="P80" s="37"/>
      <c r="Q80" s="37"/>
      <c r="R80" s="37"/>
      <c r="S80" s="38"/>
      <c r="T80" s="38"/>
      <c r="U80" s="38">
        <v>20</v>
      </c>
      <c r="V80" s="38">
        <v>30</v>
      </c>
      <c r="W80" s="38"/>
      <c r="X80" s="38">
        <v>2</v>
      </c>
      <c r="Y80" s="40"/>
      <c r="Z80" s="40"/>
      <c r="AA80" s="40">
        <v>20</v>
      </c>
      <c r="AB80" s="40">
        <v>30</v>
      </c>
      <c r="AC80" s="40"/>
      <c r="AD80" s="40">
        <v>2</v>
      </c>
      <c r="AE80" s="42"/>
      <c r="AF80" s="42"/>
      <c r="AG80" s="42">
        <v>20</v>
      </c>
      <c r="AH80" s="42">
        <v>30</v>
      </c>
      <c r="AI80" s="42"/>
      <c r="AJ80" s="42">
        <v>2</v>
      </c>
      <c r="AK80" s="43"/>
      <c r="AL80" s="43"/>
      <c r="AM80" s="43">
        <v>20</v>
      </c>
      <c r="AN80" s="43">
        <v>30</v>
      </c>
      <c r="AO80" s="43"/>
      <c r="AP80" s="43">
        <v>2</v>
      </c>
      <c r="AQ80" s="44">
        <f t="shared" si="17"/>
        <v>80</v>
      </c>
      <c r="AR80" s="44">
        <f t="shared" si="19"/>
        <v>200</v>
      </c>
      <c r="AS80" s="44">
        <f t="shared" si="18"/>
        <v>8</v>
      </c>
      <c r="AW80" s="14"/>
      <c r="AX80" s="14"/>
      <c r="AY80" s="14"/>
    </row>
    <row r="81" spans="1:51" s="77" customFormat="1" ht="35.25" customHeight="1">
      <c r="A81" s="149"/>
      <c r="B81" s="150"/>
      <c r="C81" s="56"/>
      <c r="D81" s="56"/>
      <c r="E81" s="56"/>
      <c r="F81" s="56"/>
      <c r="G81" s="56">
        <f t="shared" ref="G81:AS81" si="23">SUM(G65:G80)</f>
        <v>0</v>
      </c>
      <c r="H81" s="56">
        <f t="shared" si="23"/>
        <v>0</v>
      </c>
      <c r="I81" s="56">
        <f t="shared" si="23"/>
        <v>0</v>
      </c>
      <c r="J81" s="56">
        <f t="shared" si="23"/>
        <v>0</v>
      </c>
      <c r="K81" s="56">
        <f t="shared" si="23"/>
        <v>0</v>
      </c>
      <c r="L81" s="56">
        <f t="shared" si="23"/>
        <v>0</v>
      </c>
      <c r="M81" s="56">
        <f t="shared" si="23"/>
        <v>0</v>
      </c>
      <c r="N81" s="56">
        <f t="shared" si="23"/>
        <v>0</v>
      </c>
      <c r="O81" s="56">
        <f t="shared" si="23"/>
        <v>0</v>
      </c>
      <c r="P81" s="56">
        <f t="shared" si="23"/>
        <v>0</v>
      </c>
      <c r="Q81" s="56">
        <f t="shared" si="23"/>
        <v>0</v>
      </c>
      <c r="R81" s="56">
        <f t="shared" si="23"/>
        <v>0</v>
      </c>
      <c r="S81" s="56">
        <f t="shared" si="23"/>
        <v>30</v>
      </c>
      <c r="T81" s="56">
        <f t="shared" si="23"/>
        <v>45</v>
      </c>
      <c r="U81" s="56">
        <f t="shared" si="23"/>
        <v>105</v>
      </c>
      <c r="V81" s="56">
        <f t="shared" si="23"/>
        <v>145</v>
      </c>
      <c r="W81" s="56">
        <f t="shared" si="23"/>
        <v>0</v>
      </c>
      <c r="X81" s="56">
        <f t="shared" si="23"/>
        <v>13</v>
      </c>
      <c r="Y81" s="56">
        <f t="shared" si="23"/>
        <v>10</v>
      </c>
      <c r="Z81" s="56">
        <f t="shared" si="23"/>
        <v>15</v>
      </c>
      <c r="AA81" s="56">
        <f t="shared" si="23"/>
        <v>60</v>
      </c>
      <c r="AB81" s="56">
        <f t="shared" si="23"/>
        <v>90</v>
      </c>
      <c r="AC81" s="56">
        <f t="shared" si="23"/>
        <v>0</v>
      </c>
      <c r="AD81" s="56">
        <f t="shared" si="23"/>
        <v>7</v>
      </c>
      <c r="AE81" s="56">
        <f t="shared" si="23"/>
        <v>55</v>
      </c>
      <c r="AF81" s="56">
        <f t="shared" si="23"/>
        <v>95</v>
      </c>
      <c r="AG81" s="56">
        <f t="shared" si="23"/>
        <v>95</v>
      </c>
      <c r="AH81" s="56">
        <f t="shared" si="23"/>
        <v>105</v>
      </c>
      <c r="AI81" s="56">
        <f t="shared" si="23"/>
        <v>0</v>
      </c>
      <c r="AJ81" s="56">
        <f t="shared" si="23"/>
        <v>14</v>
      </c>
      <c r="AK81" s="56">
        <f t="shared" si="23"/>
        <v>55</v>
      </c>
      <c r="AL81" s="56">
        <f t="shared" si="23"/>
        <v>95</v>
      </c>
      <c r="AM81" s="56">
        <f t="shared" si="23"/>
        <v>110</v>
      </c>
      <c r="AN81" s="56">
        <f t="shared" si="23"/>
        <v>190</v>
      </c>
      <c r="AO81" s="56">
        <f t="shared" si="23"/>
        <v>0</v>
      </c>
      <c r="AP81" s="56">
        <f t="shared" si="23"/>
        <v>18</v>
      </c>
      <c r="AQ81" s="56">
        <f t="shared" si="23"/>
        <v>520</v>
      </c>
      <c r="AR81" s="56">
        <f t="shared" si="23"/>
        <v>1300</v>
      </c>
      <c r="AS81" s="56">
        <f t="shared" si="23"/>
        <v>52</v>
      </c>
      <c r="AW81" s="14"/>
      <c r="AX81" s="14"/>
      <c r="AY81" s="14"/>
    </row>
    <row r="82" spans="1:51" s="77" customFormat="1" ht="35.25" customHeight="1">
      <c r="A82" s="147" t="s">
        <v>102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76"/>
      <c r="AW82" s="14"/>
      <c r="AX82" s="14"/>
      <c r="AY82" s="14"/>
    </row>
    <row r="83" spans="1:51" s="77" customFormat="1" ht="35.25" customHeight="1">
      <c r="A83" s="78">
        <v>1</v>
      </c>
      <c r="B83" s="81" t="s">
        <v>78</v>
      </c>
      <c r="C83" s="141" t="s">
        <v>193</v>
      </c>
      <c r="D83" s="71"/>
      <c r="E83" s="80">
        <v>6</v>
      </c>
      <c r="F83" s="71"/>
      <c r="G83" s="117"/>
      <c r="H83" s="117"/>
      <c r="I83" s="117"/>
      <c r="J83" s="117"/>
      <c r="K83" s="117"/>
      <c r="L83" s="117"/>
      <c r="M83" s="37"/>
      <c r="N83" s="37"/>
      <c r="O83" s="37"/>
      <c r="P83" s="37"/>
      <c r="Q83" s="37"/>
      <c r="R83" s="37"/>
      <c r="S83" s="38"/>
      <c r="T83" s="38"/>
      <c r="U83" s="38"/>
      <c r="V83" s="38"/>
      <c r="W83" s="38"/>
      <c r="X83" s="38"/>
      <c r="Y83" s="40"/>
      <c r="Z83" s="40"/>
      <c r="AA83" s="40"/>
      <c r="AB83" s="40"/>
      <c r="AC83" s="40"/>
      <c r="AD83" s="40"/>
      <c r="AE83" s="42"/>
      <c r="AF83" s="42"/>
      <c r="AG83" s="42"/>
      <c r="AH83" s="42"/>
      <c r="AI83" s="42"/>
      <c r="AJ83" s="42"/>
      <c r="AK83" s="43">
        <v>25</v>
      </c>
      <c r="AL83" s="43">
        <v>50</v>
      </c>
      <c r="AM83" s="43">
        <v>10</v>
      </c>
      <c r="AN83" s="43">
        <v>15</v>
      </c>
      <c r="AO83" s="43"/>
      <c r="AP83" s="43">
        <v>4</v>
      </c>
      <c r="AQ83" s="44">
        <f t="shared" ref="AQ83:AQ98" si="24">SUM(G83,I83,K83,M83,O83,Q83,S83,U83,W83,Y83,AA83,AC83,AE83,AG83,AI83,AK83,AM83,AO83)</f>
        <v>35</v>
      </c>
      <c r="AR83" s="44">
        <f>SUM(G83:K83,M83:Q83,S83:W83,Y83:AC83,AE83:AI83,AK83:AO83)</f>
        <v>100</v>
      </c>
      <c r="AS83" s="44">
        <f t="shared" ref="AS83:AS98" si="25">SUM(L83,R83,X83,AD83,AJ83,AP83)</f>
        <v>4</v>
      </c>
      <c r="AW83" s="14"/>
      <c r="AX83" s="14"/>
      <c r="AY83" s="14"/>
    </row>
    <row r="84" spans="1:51" s="77" customFormat="1" ht="35.25" customHeight="1">
      <c r="A84" s="78">
        <v>2</v>
      </c>
      <c r="B84" s="81" t="s">
        <v>79</v>
      </c>
      <c r="C84" s="79" t="s">
        <v>194</v>
      </c>
      <c r="D84" s="80"/>
      <c r="E84" s="80">
        <v>3</v>
      </c>
      <c r="F84" s="80"/>
      <c r="G84" s="122"/>
      <c r="H84" s="117"/>
      <c r="I84" s="117"/>
      <c r="J84" s="117"/>
      <c r="K84" s="117"/>
      <c r="L84" s="117"/>
      <c r="M84" s="37"/>
      <c r="N84" s="37"/>
      <c r="O84" s="37"/>
      <c r="P84" s="37"/>
      <c r="Q84" s="37"/>
      <c r="R84" s="37"/>
      <c r="S84" s="38">
        <v>10</v>
      </c>
      <c r="T84" s="38">
        <v>15</v>
      </c>
      <c r="U84" s="38">
        <v>25</v>
      </c>
      <c r="V84" s="38">
        <v>50</v>
      </c>
      <c r="W84" s="38"/>
      <c r="X84" s="38">
        <v>4</v>
      </c>
      <c r="Y84" s="40"/>
      <c r="Z84" s="40"/>
      <c r="AA84" s="40"/>
      <c r="AB84" s="40"/>
      <c r="AC84" s="40"/>
      <c r="AD84" s="40"/>
      <c r="AE84" s="42"/>
      <c r="AF84" s="42"/>
      <c r="AG84" s="42"/>
      <c r="AH84" s="42"/>
      <c r="AI84" s="42"/>
      <c r="AJ84" s="42"/>
      <c r="AK84" s="43"/>
      <c r="AL84" s="43"/>
      <c r="AM84" s="43"/>
      <c r="AN84" s="43"/>
      <c r="AO84" s="43"/>
      <c r="AP84" s="43"/>
      <c r="AQ84" s="44">
        <f t="shared" si="24"/>
        <v>35</v>
      </c>
      <c r="AR84" s="44">
        <f t="shared" ref="AR84:AR98" si="26">SUM(G84:K84,M84:Q84,S84:W84,Y84:AC84,AE84:AI84,AK84:AO84)</f>
        <v>100</v>
      </c>
      <c r="AS84" s="44">
        <f t="shared" si="25"/>
        <v>4</v>
      </c>
      <c r="AW84" s="14"/>
      <c r="AX84" s="14"/>
      <c r="AY84" s="14"/>
    </row>
    <row r="85" spans="1:51" s="77" customFormat="1" ht="35.25" customHeight="1">
      <c r="A85" s="78">
        <v>3</v>
      </c>
      <c r="B85" s="81" t="s">
        <v>113</v>
      </c>
      <c r="C85" s="79" t="s">
        <v>195</v>
      </c>
      <c r="D85" s="61"/>
      <c r="E85" s="61" t="s">
        <v>92</v>
      </c>
      <c r="F85" s="61"/>
      <c r="G85" s="119"/>
      <c r="H85" s="117"/>
      <c r="I85" s="117"/>
      <c r="J85" s="117"/>
      <c r="K85" s="117"/>
      <c r="L85" s="117"/>
      <c r="M85" s="37"/>
      <c r="N85" s="37"/>
      <c r="O85" s="37"/>
      <c r="P85" s="37"/>
      <c r="Q85" s="37"/>
      <c r="R85" s="37"/>
      <c r="S85" s="38"/>
      <c r="T85" s="38"/>
      <c r="U85" s="38">
        <v>25</v>
      </c>
      <c r="V85" s="38">
        <v>25</v>
      </c>
      <c r="W85" s="38"/>
      <c r="X85" s="38">
        <v>2</v>
      </c>
      <c r="Y85" s="40"/>
      <c r="Z85" s="40"/>
      <c r="AA85" s="40">
        <v>10</v>
      </c>
      <c r="AB85" s="40">
        <v>15</v>
      </c>
      <c r="AC85" s="40"/>
      <c r="AD85" s="40">
        <v>1</v>
      </c>
      <c r="AE85" s="42"/>
      <c r="AF85" s="42"/>
      <c r="AG85" s="42"/>
      <c r="AH85" s="42"/>
      <c r="AI85" s="42"/>
      <c r="AJ85" s="42"/>
      <c r="AK85" s="43"/>
      <c r="AL85" s="43"/>
      <c r="AM85" s="43"/>
      <c r="AN85" s="43"/>
      <c r="AO85" s="43"/>
      <c r="AP85" s="43"/>
      <c r="AQ85" s="44">
        <f t="shared" si="24"/>
        <v>35</v>
      </c>
      <c r="AR85" s="44">
        <f t="shared" si="26"/>
        <v>75</v>
      </c>
      <c r="AS85" s="44">
        <f t="shared" si="25"/>
        <v>3</v>
      </c>
      <c r="AW85" s="14"/>
      <c r="AX85" s="14"/>
      <c r="AY85" s="14"/>
    </row>
    <row r="86" spans="1:51" s="77" customFormat="1" ht="51.75" customHeight="1">
      <c r="A86" s="78">
        <v>4</v>
      </c>
      <c r="B86" s="81" t="s">
        <v>81</v>
      </c>
      <c r="C86" s="55" t="s">
        <v>196</v>
      </c>
      <c r="D86" s="71"/>
      <c r="E86" s="61">
        <v>3</v>
      </c>
      <c r="F86" s="71"/>
      <c r="G86" s="117"/>
      <c r="H86" s="117"/>
      <c r="I86" s="117"/>
      <c r="J86" s="117"/>
      <c r="K86" s="117"/>
      <c r="L86" s="117"/>
      <c r="M86" s="37"/>
      <c r="N86" s="37"/>
      <c r="O86" s="37"/>
      <c r="P86" s="37"/>
      <c r="Q86" s="37"/>
      <c r="R86" s="37"/>
      <c r="S86" s="38">
        <v>10</v>
      </c>
      <c r="T86" s="38">
        <v>15</v>
      </c>
      <c r="U86" s="38">
        <v>25</v>
      </c>
      <c r="V86" s="38">
        <v>25</v>
      </c>
      <c r="W86" s="38"/>
      <c r="X86" s="38">
        <v>3</v>
      </c>
      <c r="Y86" s="40"/>
      <c r="Z86" s="40"/>
      <c r="AA86" s="40"/>
      <c r="AB86" s="40"/>
      <c r="AC86" s="40"/>
      <c r="AD86" s="40"/>
      <c r="AE86" s="42"/>
      <c r="AF86" s="42"/>
      <c r="AG86" s="42"/>
      <c r="AH86" s="42"/>
      <c r="AI86" s="42"/>
      <c r="AJ86" s="42"/>
      <c r="AK86" s="43"/>
      <c r="AL86" s="43"/>
      <c r="AM86" s="43"/>
      <c r="AN86" s="43"/>
      <c r="AO86" s="43"/>
      <c r="AP86" s="43"/>
      <c r="AQ86" s="44">
        <f t="shared" si="24"/>
        <v>35</v>
      </c>
      <c r="AR86" s="44">
        <f t="shared" si="26"/>
        <v>75</v>
      </c>
      <c r="AS86" s="44">
        <f t="shared" si="25"/>
        <v>3</v>
      </c>
      <c r="AW86" s="14"/>
      <c r="AX86" s="14"/>
      <c r="AY86" s="14"/>
    </row>
    <row r="87" spans="1:51" s="77" customFormat="1" ht="35.25" customHeight="1">
      <c r="A87" s="78">
        <v>5</v>
      </c>
      <c r="B87" s="81" t="s">
        <v>114</v>
      </c>
      <c r="C87" s="55" t="s">
        <v>197</v>
      </c>
      <c r="D87" s="71"/>
      <c r="E87" s="61">
        <v>4</v>
      </c>
      <c r="F87" s="71"/>
      <c r="G87" s="117"/>
      <c r="H87" s="117"/>
      <c r="I87" s="117"/>
      <c r="J87" s="117"/>
      <c r="K87" s="117"/>
      <c r="L87" s="117"/>
      <c r="M87" s="37"/>
      <c r="N87" s="37"/>
      <c r="O87" s="37"/>
      <c r="P87" s="37"/>
      <c r="Q87" s="37"/>
      <c r="R87" s="37"/>
      <c r="S87" s="38"/>
      <c r="T87" s="38"/>
      <c r="U87" s="38"/>
      <c r="V87" s="38"/>
      <c r="W87" s="38"/>
      <c r="X87" s="38"/>
      <c r="Y87" s="40"/>
      <c r="Z87" s="40"/>
      <c r="AA87" s="40">
        <v>20</v>
      </c>
      <c r="AB87" s="40">
        <v>30</v>
      </c>
      <c r="AC87" s="40"/>
      <c r="AD87" s="40">
        <v>2</v>
      </c>
      <c r="AE87" s="42"/>
      <c r="AF87" s="42"/>
      <c r="AG87" s="42"/>
      <c r="AH87" s="42"/>
      <c r="AI87" s="42"/>
      <c r="AJ87" s="42"/>
      <c r="AK87" s="43"/>
      <c r="AL87" s="43"/>
      <c r="AM87" s="43"/>
      <c r="AN87" s="43"/>
      <c r="AO87" s="43"/>
      <c r="AP87" s="43"/>
      <c r="AQ87" s="44">
        <f t="shared" si="24"/>
        <v>20</v>
      </c>
      <c r="AR87" s="44">
        <f t="shared" si="26"/>
        <v>50</v>
      </c>
      <c r="AS87" s="44">
        <f t="shared" si="25"/>
        <v>2</v>
      </c>
      <c r="AW87" s="14"/>
      <c r="AX87" s="14"/>
      <c r="AY87" s="14"/>
    </row>
    <row r="88" spans="1:51" s="77" customFormat="1" ht="35.25" customHeight="1">
      <c r="A88" s="78">
        <v>6</v>
      </c>
      <c r="B88" s="81" t="s">
        <v>110</v>
      </c>
      <c r="C88" s="55" t="s">
        <v>198</v>
      </c>
      <c r="D88" s="71"/>
      <c r="E88" s="61">
        <v>5</v>
      </c>
      <c r="F88" s="71"/>
      <c r="G88" s="117"/>
      <c r="H88" s="117"/>
      <c r="I88" s="117"/>
      <c r="J88" s="117"/>
      <c r="K88" s="117"/>
      <c r="L88" s="117"/>
      <c r="M88" s="37"/>
      <c r="N88" s="37"/>
      <c r="O88" s="37"/>
      <c r="P88" s="37"/>
      <c r="Q88" s="37"/>
      <c r="R88" s="37"/>
      <c r="S88" s="38"/>
      <c r="T88" s="38"/>
      <c r="U88" s="38"/>
      <c r="V88" s="38"/>
      <c r="W88" s="38"/>
      <c r="X88" s="38"/>
      <c r="Y88" s="40"/>
      <c r="Z88" s="40"/>
      <c r="AA88" s="40"/>
      <c r="AB88" s="40"/>
      <c r="AC88" s="40"/>
      <c r="AD88" s="40"/>
      <c r="AE88" s="42">
        <v>10</v>
      </c>
      <c r="AF88" s="42">
        <v>15</v>
      </c>
      <c r="AG88" s="42">
        <v>10</v>
      </c>
      <c r="AH88" s="42">
        <v>15</v>
      </c>
      <c r="AI88" s="42"/>
      <c r="AJ88" s="42">
        <v>2</v>
      </c>
      <c r="AK88" s="43"/>
      <c r="AL88" s="43"/>
      <c r="AM88" s="43"/>
      <c r="AN88" s="43"/>
      <c r="AO88" s="43"/>
      <c r="AP88" s="43"/>
      <c r="AQ88" s="44">
        <f t="shared" si="24"/>
        <v>20</v>
      </c>
      <c r="AR88" s="44">
        <f t="shared" si="26"/>
        <v>50</v>
      </c>
      <c r="AS88" s="44">
        <f t="shared" si="25"/>
        <v>2</v>
      </c>
      <c r="AW88" s="14"/>
      <c r="AX88" s="14"/>
      <c r="AY88" s="14"/>
    </row>
    <row r="89" spans="1:51" s="77" customFormat="1" ht="60.75" customHeight="1">
      <c r="A89" s="78">
        <v>7</v>
      </c>
      <c r="B89" s="11" t="s">
        <v>76</v>
      </c>
      <c r="C89" s="55" t="s">
        <v>199</v>
      </c>
      <c r="D89" s="61">
        <v>5</v>
      </c>
      <c r="E89" s="61">
        <v>5</v>
      </c>
      <c r="F89" s="61">
        <v>5</v>
      </c>
      <c r="G89" s="119"/>
      <c r="H89" s="117"/>
      <c r="I89" s="117"/>
      <c r="J89" s="117"/>
      <c r="K89" s="117"/>
      <c r="L89" s="117"/>
      <c r="M89" s="63"/>
      <c r="N89" s="63"/>
      <c r="O89" s="37"/>
      <c r="P89" s="37"/>
      <c r="Q89" s="37"/>
      <c r="R89" s="63"/>
      <c r="S89" s="38"/>
      <c r="T89" s="38"/>
      <c r="U89" s="38"/>
      <c r="V89" s="38"/>
      <c r="W89" s="38"/>
      <c r="X89" s="38"/>
      <c r="Y89" s="40"/>
      <c r="Z89" s="40"/>
      <c r="AA89" s="40"/>
      <c r="AB89" s="40"/>
      <c r="AC89" s="40"/>
      <c r="AD89" s="40"/>
      <c r="AE89" s="42">
        <v>10</v>
      </c>
      <c r="AF89" s="42">
        <v>15</v>
      </c>
      <c r="AG89" s="42">
        <v>20</v>
      </c>
      <c r="AH89" s="42">
        <v>30</v>
      </c>
      <c r="AI89" s="42"/>
      <c r="AJ89" s="42">
        <v>3</v>
      </c>
      <c r="AK89" s="43"/>
      <c r="AL89" s="43"/>
      <c r="AM89" s="43"/>
      <c r="AN89" s="43"/>
      <c r="AO89" s="43"/>
      <c r="AP89" s="43"/>
      <c r="AQ89" s="44">
        <f t="shared" si="24"/>
        <v>30</v>
      </c>
      <c r="AR89" s="44">
        <f t="shared" si="26"/>
        <v>75</v>
      </c>
      <c r="AS89" s="44">
        <f t="shared" si="25"/>
        <v>3</v>
      </c>
      <c r="AW89" s="14"/>
      <c r="AX89" s="14"/>
      <c r="AY89" s="14"/>
    </row>
    <row r="90" spans="1:51" s="77" customFormat="1" ht="35.25" customHeight="1">
      <c r="A90" s="78">
        <v>8</v>
      </c>
      <c r="B90" s="11" t="s">
        <v>74</v>
      </c>
      <c r="C90" s="55" t="s">
        <v>200</v>
      </c>
      <c r="D90" s="61"/>
      <c r="E90" s="61" t="s">
        <v>93</v>
      </c>
      <c r="F90" s="61"/>
      <c r="G90" s="119"/>
      <c r="H90" s="117"/>
      <c r="I90" s="117"/>
      <c r="J90" s="117"/>
      <c r="K90" s="117"/>
      <c r="L90" s="117"/>
      <c r="M90" s="37"/>
      <c r="N90" s="37"/>
      <c r="O90" s="37"/>
      <c r="P90" s="37"/>
      <c r="Q90" s="37"/>
      <c r="R90" s="37"/>
      <c r="S90" s="38"/>
      <c r="T90" s="38"/>
      <c r="U90" s="38"/>
      <c r="V90" s="38"/>
      <c r="W90" s="38"/>
      <c r="X90" s="38"/>
      <c r="Y90" s="40"/>
      <c r="Z90" s="82"/>
      <c r="AA90" s="40"/>
      <c r="AB90" s="40"/>
      <c r="AC90" s="40"/>
      <c r="AD90" s="82"/>
      <c r="AE90" s="42">
        <v>15</v>
      </c>
      <c r="AF90" s="42">
        <v>35</v>
      </c>
      <c r="AG90" s="42"/>
      <c r="AH90" s="42"/>
      <c r="AI90" s="42"/>
      <c r="AJ90" s="42">
        <v>2</v>
      </c>
      <c r="AK90" s="43"/>
      <c r="AL90" s="43"/>
      <c r="AM90" s="43">
        <v>30</v>
      </c>
      <c r="AN90" s="43">
        <v>70</v>
      </c>
      <c r="AO90" s="43"/>
      <c r="AP90" s="43">
        <v>4</v>
      </c>
      <c r="AQ90" s="44">
        <f t="shared" si="24"/>
        <v>45</v>
      </c>
      <c r="AR90" s="44">
        <f t="shared" si="26"/>
        <v>150</v>
      </c>
      <c r="AS90" s="44">
        <f t="shared" si="25"/>
        <v>6</v>
      </c>
      <c r="AW90" s="14"/>
      <c r="AX90" s="14"/>
      <c r="AY90" s="14"/>
    </row>
    <row r="91" spans="1:51" s="77" customFormat="1" ht="35.25" customHeight="1">
      <c r="A91" s="78">
        <v>9</v>
      </c>
      <c r="B91" s="81" t="s">
        <v>111</v>
      </c>
      <c r="C91" s="55" t="s">
        <v>201</v>
      </c>
      <c r="D91" s="71"/>
      <c r="E91" s="61">
        <v>6</v>
      </c>
      <c r="F91" s="71"/>
      <c r="G91" s="117"/>
      <c r="H91" s="117"/>
      <c r="I91" s="117"/>
      <c r="J91" s="117"/>
      <c r="K91" s="117"/>
      <c r="L91" s="117"/>
      <c r="M91" s="37"/>
      <c r="N91" s="37"/>
      <c r="O91" s="37"/>
      <c r="P91" s="37"/>
      <c r="Q91" s="37"/>
      <c r="R91" s="37"/>
      <c r="S91" s="38"/>
      <c r="T91" s="38"/>
      <c r="U91" s="38"/>
      <c r="V91" s="38"/>
      <c r="W91" s="38"/>
      <c r="X91" s="38"/>
      <c r="Y91" s="40"/>
      <c r="Z91" s="82"/>
      <c r="AA91" s="40"/>
      <c r="AB91" s="40"/>
      <c r="AC91" s="40"/>
      <c r="AD91" s="82"/>
      <c r="AE91" s="42"/>
      <c r="AF91" s="42"/>
      <c r="AG91" s="42"/>
      <c r="AH91" s="42"/>
      <c r="AI91" s="42"/>
      <c r="AJ91" s="42"/>
      <c r="AK91" s="43">
        <v>20</v>
      </c>
      <c r="AL91" s="43">
        <v>30</v>
      </c>
      <c r="AM91" s="43">
        <v>10</v>
      </c>
      <c r="AN91" s="43">
        <v>15</v>
      </c>
      <c r="AO91" s="43"/>
      <c r="AP91" s="43">
        <v>3</v>
      </c>
      <c r="AQ91" s="44">
        <f t="shared" si="24"/>
        <v>30</v>
      </c>
      <c r="AR91" s="44">
        <f t="shared" si="26"/>
        <v>75</v>
      </c>
      <c r="AS91" s="44">
        <f t="shared" si="25"/>
        <v>3</v>
      </c>
      <c r="AW91" s="14"/>
      <c r="AX91" s="14"/>
      <c r="AY91" s="14"/>
    </row>
    <row r="92" spans="1:51" s="77" customFormat="1" ht="35.25" customHeight="1">
      <c r="A92" s="78">
        <v>10</v>
      </c>
      <c r="B92" s="83" t="s">
        <v>85</v>
      </c>
      <c r="C92" s="55" t="s">
        <v>186</v>
      </c>
      <c r="D92" s="61"/>
      <c r="E92" s="61">
        <v>5</v>
      </c>
      <c r="F92" s="61"/>
      <c r="G92" s="119"/>
      <c r="H92" s="117"/>
      <c r="I92" s="117"/>
      <c r="J92" s="117"/>
      <c r="K92" s="117"/>
      <c r="L92" s="117"/>
      <c r="M92" s="37"/>
      <c r="N92" s="37"/>
      <c r="O92" s="37"/>
      <c r="P92" s="37"/>
      <c r="Q92" s="37"/>
      <c r="R92" s="37"/>
      <c r="S92" s="38"/>
      <c r="T92" s="38"/>
      <c r="U92" s="38"/>
      <c r="V92" s="38"/>
      <c r="W92" s="38"/>
      <c r="X92" s="38"/>
      <c r="Y92" s="40"/>
      <c r="Z92" s="82"/>
      <c r="AA92" s="40"/>
      <c r="AB92" s="40"/>
      <c r="AC92" s="40"/>
      <c r="AD92" s="82"/>
      <c r="AE92" s="42">
        <v>10</v>
      </c>
      <c r="AF92" s="42">
        <v>15</v>
      </c>
      <c r="AG92" s="42">
        <v>10</v>
      </c>
      <c r="AH92" s="42">
        <v>15</v>
      </c>
      <c r="AI92" s="42"/>
      <c r="AJ92" s="42">
        <v>2</v>
      </c>
      <c r="AK92" s="43"/>
      <c r="AL92" s="43"/>
      <c r="AM92" s="43"/>
      <c r="AN92" s="43"/>
      <c r="AO92" s="43"/>
      <c r="AP92" s="43"/>
      <c r="AQ92" s="44">
        <f t="shared" si="24"/>
        <v>20</v>
      </c>
      <c r="AR92" s="44">
        <f t="shared" si="26"/>
        <v>50</v>
      </c>
      <c r="AS92" s="44">
        <f t="shared" si="25"/>
        <v>2</v>
      </c>
      <c r="AW92" s="14"/>
      <c r="AX92" s="14"/>
      <c r="AY92" s="14"/>
    </row>
    <row r="93" spans="1:51" s="77" customFormat="1" ht="35.25" customHeight="1">
      <c r="A93" s="78">
        <v>11</v>
      </c>
      <c r="B93" s="11" t="s">
        <v>116</v>
      </c>
      <c r="C93" s="55" t="s">
        <v>202</v>
      </c>
      <c r="D93" s="71"/>
      <c r="E93" s="61">
        <v>5</v>
      </c>
      <c r="F93" s="71"/>
      <c r="G93" s="117"/>
      <c r="H93" s="117"/>
      <c r="I93" s="117"/>
      <c r="J93" s="117"/>
      <c r="K93" s="117"/>
      <c r="L93" s="117"/>
      <c r="M93" s="37"/>
      <c r="N93" s="37"/>
      <c r="O93" s="37"/>
      <c r="P93" s="37"/>
      <c r="Q93" s="37"/>
      <c r="R93" s="37"/>
      <c r="S93" s="38"/>
      <c r="T93" s="38"/>
      <c r="U93" s="38"/>
      <c r="V93" s="38"/>
      <c r="W93" s="38"/>
      <c r="X93" s="38"/>
      <c r="Y93" s="40"/>
      <c r="Z93" s="82"/>
      <c r="AA93" s="40"/>
      <c r="AB93" s="40"/>
      <c r="AC93" s="40"/>
      <c r="AD93" s="82"/>
      <c r="AE93" s="42"/>
      <c r="AF93" s="42"/>
      <c r="AG93" s="42">
        <v>25</v>
      </c>
      <c r="AH93" s="42"/>
      <c r="AI93" s="42"/>
      <c r="AJ93" s="42">
        <v>1</v>
      </c>
      <c r="AK93" s="43"/>
      <c r="AL93" s="43"/>
      <c r="AM93" s="43"/>
      <c r="AN93" s="43"/>
      <c r="AO93" s="43"/>
      <c r="AP93" s="43"/>
      <c r="AQ93" s="44">
        <f t="shared" si="24"/>
        <v>25</v>
      </c>
      <c r="AR93" s="44">
        <f t="shared" si="26"/>
        <v>25</v>
      </c>
      <c r="AS93" s="44">
        <f t="shared" si="25"/>
        <v>1</v>
      </c>
      <c r="AW93" s="14"/>
      <c r="AX93" s="14"/>
      <c r="AY93" s="14"/>
    </row>
    <row r="94" spans="1:51" s="77" customFormat="1" ht="35.25" customHeight="1">
      <c r="A94" s="78">
        <v>12</v>
      </c>
      <c r="B94" s="81" t="s">
        <v>84</v>
      </c>
      <c r="C94" s="55" t="s">
        <v>203</v>
      </c>
      <c r="D94" s="71"/>
      <c r="E94" s="61" t="s">
        <v>93</v>
      </c>
      <c r="F94" s="71"/>
      <c r="G94" s="117"/>
      <c r="H94" s="117"/>
      <c r="I94" s="117"/>
      <c r="J94" s="117"/>
      <c r="K94" s="117"/>
      <c r="L94" s="117"/>
      <c r="M94" s="37"/>
      <c r="N94" s="37"/>
      <c r="O94" s="37"/>
      <c r="P94" s="37"/>
      <c r="Q94" s="37"/>
      <c r="R94" s="37"/>
      <c r="S94" s="38"/>
      <c r="T94" s="38"/>
      <c r="U94" s="38"/>
      <c r="V94" s="38"/>
      <c r="W94" s="38"/>
      <c r="X94" s="38"/>
      <c r="Y94" s="40"/>
      <c r="Z94" s="40"/>
      <c r="AA94" s="40"/>
      <c r="AB94" s="40"/>
      <c r="AC94" s="40"/>
      <c r="AD94" s="40"/>
      <c r="AE94" s="42">
        <v>10</v>
      </c>
      <c r="AF94" s="42">
        <v>15</v>
      </c>
      <c r="AG94" s="42">
        <v>10</v>
      </c>
      <c r="AH94" s="42">
        <v>15</v>
      </c>
      <c r="AI94" s="42"/>
      <c r="AJ94" s="42">
        <v>2</v>
      </c>
      <c r="AK94" s="43"/>
      <c r="AL94" s="43"/>
      <c r="AM94" s="43">
        <v>20</v>
      </c>
      <c r="AN94" s="43">
        <v>30</v>
      </c>
      <c r="AO94" s="43"/>
      <c r="AP94" s="43">
        <v>2</v>
      </c>
      <c r="AQ94" s="44">
        <f t="shared" si="24"/>
        <v>40</v>
      </c>
      <c r="AR94" s="44">
        <f t="shared" si="26"/>
        <v>100</v>
      </c>
      <c r="AS94" s="44">
        <f t="shared" si="25"/>
        <v>4</v>
      </c>
      <c r="AW94" s="14"/>
      <c r="AX94" s="14"/>
      <c r="AY94" s="14"/>
    </row>
    <row r="95" spans="1:51" s="77" customFormat="1" ht="35.25" customHeight="1">
      <c r="A95" s="78">
        <v>13</v>
      </c>
      <c r="B95" s="83" t="s">
        <v>129</v>
      </c>
      <c r="C95" s="55" t="s">
        <v>204</v>
      </c>
      <c r="D95" s="61"/>
      <c r="E95" s="61">
        <v>3</v>
      </c>
      <c r="F95" s="61"/>
      <c r="G95" s="119"/>
      <c r="H95" s="117"/>
      <c r="I95" s="117"/>
      <c r="J95" s="117"/>
      <c r="K95" s="117"/>
      <c r="L95" s="117"/>
      <c r="M95" s="37"/>
      <c r="N95" s="37"/>
      <c r="O95" s="37"/>
      <c r="P95" s="37"/>
      <c r="Q95" s="37"/>
      <c r="R95" s="37"/>
      <c r="S95" s="38">
        <v>10</v>
      </c>
      <c r="T95" s="38">
        <v>15</v>
      </c>
      <c r="U95" s="38">
        <v>10</v>
      </c>
      <c r="V95" s="38">
        <v>15</v>
      </c>
      <c r="W95" s="38"/>
      <c r="X95" s="38">
        <v>2</v>
      </c>
      <c r="Y95" s="40"/>
      <c r="Z95" s="40"/>
      <c r="AA95" s="40"/>
      <c r="AB95" s="40"/>
      <c r="AC95" s="40"/>
      <c r="AD95" s="40"/>
      <c r="AE95" s="42"/>
      <c r="AF95" s="42"/>
      <c r="AG95" s="42"/>
      <c r="AH95" s="42"/>
      <c r="AI95" s="42"/>
      <c r="AJ95" s="42"/>
      <c r="AK95" s="43"/>
      <c r="AL95" s="43"/>
      <c r="AM95" s="43"/>
      <c r="AN95" s="43"/>
      <c r="AO95" s="43"/>
      <c r="AP95" s="43"/>
      <c r="AQ95" s="44">
        <f t="shared" si="24"/>
        <v>20</v>
      </c>
      <c r="AR95" s="44">
        <f t="shared" si="26"/>
        <v>50</v>
      </c>
      <c r="AS95" s="44">
        <f t="shared" si="25"/>
        <v>2</v>
      </c>
      <c r="AW95" s="14"/>
      <c r="AX95" s="14"/>
      <c r="AY95" s="14"/>
    </row>
    <row r="96" spans="1:51" s="77" customFormat="1" ht="35.25" customHeight="1">
      <c r="A96" s="78">
        <v>14</v>
      </c>
      <c r="B96" s="83" t="s">
        <v>115</v>
      </c>
      <c r="C96" s="55" t="s">
        <v>205</v>
      </c>
      <c r="D96" s="61"/>
      <c r="E96" s="61">
        <v>6</v>
      </c>
      <c r="F96" s="61"/>
      <c r="G96" s="119"/>
      <c r="H96" s="117"/>
      <c r="I96" s="117"/>
      <c r="J96" s="117"/>
      <c r="K96" s="117"/>
      <c r="L96" s="117"/>
      <c r="M96" s="37"/>
      <c r="N96" s="37"/>
      <c r="O96" s="37"/>
      <c r="P96" s="37"/>
      <c r="Q96" s="37"/>
      <c r="R96" s="37"/>
      <c r="S96" s="38"/>
      <c r="T96" s="38"/>
      <c r="U96" s="38"/>
      <c r="V96" s="38"/>
      <c r="W96" s="38"/>
      <c r="X96" s="38"/>
      <c r="Y96" s="40"/>
      <c r="Z96" s="40"/>
      <c r="AA96" s="40"/>
      <c r="AB96" s="40"/>
      <c r="AC96" s="40"/>
      <c r="AD96" s="40"/>
      <c r="AE96" s="42"/>
      <c r="AF96" s="42"/>
      <c r="AG96" s="42"/>
      <c r="AH96" s="42"/>
      <c r="AI96" s="42"/>
      <c r="AJ96" s="42"/>
      <c r="AK96" s="43">
        <v>10</v>
      </c>
      <c r="AL96" s="43">
        <v>15</v>
      </c>
      <c r="AM96" s="43">
        <v>20</v>
      </c>
      <c r="AN96" s="43">
        <v>30</v>
      </c>
      <c r="AO96" s="43"/>
      <c r="AP96" s="43">
        <v>3</v>
      </c>
      <c r="AQ96" s="44">
        <f t="shared" si="24"/>
        <v>30</v>
      </c>
      <c r="AR96" s="44">
        <f t="shared" si="26"/>
        <v>75</v>
      </c>
      <c r="AS96" s="44">
        <f t="shared" si="25"/>
        <v>3</v>
      </c>
      <c r="AW96" s="14"/>
      <c r="AX96" s="14"/>
      <c r="AY96" s="14"/>
    </row>
    <row r="97" spans="1:51" s="77" customFormat="1" ht="35.25" customHeight="1">
      <c r="A97" s="78">
        <v>15</v>
      </c>
      <c r="B97" s="81" t="s">
        <v>112</v>
      </c>
      <c r="C97" s="55" t="s">
        <v>206</v>
      </c>
      <c r="D97" s="71"/>
      <c r="E97" s="61">
        <v>4</v>
      </c>
      <c r="F97" s="71"/>
      <c r="G97" s="117"/>
      <c r="H97" s="117"/>
      <c r="I97" s="117"/>
      <c r="J97" s="117"/>
      <c r="K97" s="117"/>
      <c r="L97" s="117"/>
      <c r="M97" s="37"/>
      <c r="N97" s="37"/>
      <c r="O97" s="37"/>
      <c r="P97" s="37"/>
      <c r="Q97" s="37"/>
      <c r="R97" s="37"/>
      <c r="S97" s="38"/>
      <c r="T97" s="38"/>
      <c r="U97" s="38"/>
      <c r="V97" s="38"/>
      <c r="W97" s="38"/>
      <c r="X97" s="38"/>
      <c r="Y97" s="40">
        <v>10</v>
      </c>
      <c r="Z97" s="40">
        <v>15</v>
      </c>
      <c r="AA97" s="40">
        <v>10</v>
      </c>
      <c r="AB97" s="40">
        <v>15</v>
      </c>
      <c r="AC97" s="40"/>
      <c r="AD97" s="40">
        <v>2</v>
      </c>
      <c r="AE97" s="42"/>
      <c r="AF97" s="42"/>
      <c r="AG97" s="42"/>
      <c r="AH97" s="42"/>
      <c r="AI97" s="42"/>
      <c r="AJ97" s="42"/>
      <c r="AK97" s="43"/>
      <c r="AL97" s="43"/>
      <c r="AM97" s="43"/>
      <c r="AN97" s="43"/>
      <c r="AO97" s="43"/>
      <c r="AP97" s="43"/>
      <c r="AQ97" s="44">
        <f t="shared" si="24"/>
        <v>20</v>
      </c>
      <c r="AR97" s="44">
        <f t="shared" si="26"/>
        <v>50</v>
      </c>
      <c r="AS97" s="44">
        <f t="shared" si="25"/>
        <v>2</v>
      </c>
      <c r="AW97" s="14"/>
      <c r="AX97" s="14"/>
      <c r="AY97" s="14"/>
    </row>
    <row r="98" spans="1:51" s="77" customFormat="1" ht="35.25" customHeight="1">
      <c r="A98" s="78">
        <v>16</v>
      </c>
      <c r="B98" s="11" t="s">
        <v>86</v>
      </c>
      <c r="C98" s="140" t="s">
        <v>192</v>
      </c>
      <c r="D98" s="61"/>
      <c r="E98" s="106" t="s">
        <v>126</v>
      </c>
      <c r="F98" s="61"/>
      <c r="G98" s="117"/>
      <c r="H98" s="117"/>
      <c r="I98" s="117"/>
      <c r="J98" s="117"/>
      <c r="K98" s="117"/>
      <c r="L98" s="117"/>
      <c r="M98" s="37"/>
      <c r="N98" s="37"/>
      <c r="O98" s="37"/>
      <c r="P98" s="37"/>
      <c r="Q98" s="37"/>
      <c r="R98" s="37"/>
      <c r="S98" s="38"/>
      <c r="T98" s="38"/>
      <c r="U98" s="38">
        <v>20</v>
      </c>
      <c r="V98" s="38">
        <v>30</v>
      </c>
      <c r="W98" s="38"/>
      <c r="X98" s="38">
        <v>2</v>
      </c>
      <c r="Y98" s="40"/>
      <c r="Z98" s="40"/>
      <c r="AA98" s="40">
        <v>20</v>
      </c>
      <c r="AB98" s="40">
        <v>30</v>
      </c>
      <c r="AC98" s="40"/>
      <c r="AD98" s="40">
        <v>2</v>
      </c>
      <c r="AE98" s="42"/>
      <c r="AF98" s="42"/>
      <c r="AG98" s="42">
        <v>20</v>
      </c>
      <c r="AH98" s="42">
        <v>30</v>
      </c>
      <c r="AI98" s="42"/>
      <c r="AJ98" s="42">
        <v>2</v>
      </c>
      <c r="AK98" s="43"/>
      <c r="AL98" s="43"/>
      <c r="AM98" s="43">
        <v>20</v>
      </c>
      <c r="AN98" s="43">
        <v>30</v>
      </c>
      <c r="AO98" s="43"/>
      <c r="AP98" s="43">
        <v>2</v>
      </c>
      <c r="AQ98" s="44">
        <f t="shared" si="24"/>
        <v>80</v>
      </c>
      <c r="AR98" s="44">
        <f t="shared" si="26"/>
        <v>200</v>
      </c>
      <c r="AS98" s="44">
        <f t="shared" si="25"/>
        <v>8</v>
      </c>
      <c r="AW98" s="14"/>
      <c r="AX98" s="14"/>
      <c r="AY98" s="14"/>
    </row>
    <row r="99" spans="1:51" s="77" customFormat="1" ht="30.75" customHeight="1">
      <c r="A99" s="174" t="s">
        <v>29</v>
      </c>
      <c r="B99" s="175"/>
      <c r="C99" s="84"/>
      <c r="D99" s="85"/>
      <c r="E99" s="85"/>
      <c r="F99" s="85"/>
      <c r="G99" s="86">
        <f t="shared" ref="G99:AS99" si="27">SUM(G83:G98)</f>
        <v>0</v>
      </c>
      <c r="H99" s="86">
        <f t="shared" si="27"/>
        <v>0</v>
      </c>
      <c r="I99" s="86">
        <f t="shared" si="27"/>
        <v>0</v>
      </c>
      <c r="J99" s="86">
        <f t="shared" si="27"/>
        <v>0</v>
      </c>
      <c r="K99" s="86">
        <f t="shared" si="27"/>
        <v>0</v>
      </c>
      <c r="L99" s="86">
        <f t="shared" si="27"/>
        <v>0</v>
      </c>
      <c r="M99" s="86">
        <f t="shared" si="27"/>
        <v>0</v>
      </c>
      <c r="N99" s="86">
        <f t="shared" si="27"/>
        <v>0</v>
      </c>
      <c r="O99" s="86">
        <f t="shared" si="27"/>
        <v>0</v>
      </c>
      <c r="P99" s="86">
        <f t="shared" si="27"/>
        <v>0</v>
      </c>
      <c r="Q99" s="86">
        <f t="shared" si="27"/>
        <v>0</v>
      </c>
      <c r="R99" s="86">
        <f t="shared" si="27"/>
        <v>0</v>
      </c>
      <c r="S99" s="86">
        <f t="shared" si="27"/>
        <v>30</v>
      </c>
      <c r="T99" s="86">
        <f t="shared" si="27"/>
        <v>45</v>
      </c>
      <c r="U99" s="86">
        <f t="shared" si="27"/>
        <v>105</v>
      </c>
      <c r="V99" s="86">
        <f t="shared" si="27"/>
        <v>145</v>
      </c>
      <c r="W99" s="86">
        <f t="shared" si="27"/>
        <v>0</v>
      </c>
      <c r="X99" s="86">
        <f t="shared" si="27"/>
        <v>13</v>
      </c>
      <c r="Y99" s="86">
        <f t="shared" si="27"/>
        <v>10</v>
      </c>
      <c r="Z99" s="86">
        <f t="shared" si="27"/>
        <v>15</v>
      </c>
      <c r="AA99" s="86">
        <f t="shared" si="27"/>
        <v>60</v>
      </c>
      <c r="AB99" s="86">
        <f t="shared" si="27"/>
        <v>90</v>
      </c>
      <c r="AC99" s="86">
        <f t="shared" si="27"/>
        <v>0</v>
      </c>
      <c r="AD99" s="86">
        <f t="shared" si="27"/>
        <v>7</v>
      </c>
      <c r="AE99" s="86">
        <f t="shared" si="27"/>
        <v>55</v>
      </c>
      <c r="AF99" s="86">
        <f t="shared" si="27"/>
        <v>95</v>
      </c>
      <c r="AG99" s="86">
        <f t="shared" si="27"/>
        <v>95</v>
      </c>
      <c r="AH99" s="86">
        <f t="shared" si="27"/>
        <v>105</v>
      </c>
      <c r="AI99" s="86">
        <f t="shared" si="27"/>
        <v>0</v>
      </c>
      <c r="AJ99" s="86">
        <f t="shared" si="27"/>
        <v>14</v>
      </c>
      <c r="AK99" s="86">
        <f t="shared" si="27"/>
        <v>55</v>
      </c>
      <c r="AL99" s="86">
        <f t="shared" si="27"/>
        <v>95</v>
      </c>
      <c r="AM99" s="86">
        <f t="shared" si="27"/>
        <v>110</v>
      </c>
      <c r="AN99" s="86">
        <f t="shared" si="27"/>
        <v>190</v>
      </c>
      <c r="AO99" s="86">
        <f t="shared" si="27"/>
        <v>0</v>
      </c>
      <c r="AP99" s="86">
        <f t="shared" si="27"/>
        <v>18</v>
      </c>
      <c r="AQ99" s="56">
        <f t="shared" si="27"/>
        <v>520</v>
      </c>
      <c r="AR99" s="56">
        <f t="shared" si="27"/>
        <v>1300</v>
      </c>
      <c r="AS99" s="56">
        <f t="shared" si="27"/>
        <v>52</v>
      </c>
      <c r="AW99" s="14"/>
      <c r="AX99" s="14"/>
      <c r="AY99" s="14"/>
    </row>
    <row r="100" spans="1:51" s="14" customFormat="1" ht="32.25" customHeight="1">
      <c r="A100" s="147" t="s">
        <v>37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</row>
    <row r="101" spans="1:51" s="14" customFormat="1" ht="39.75" customHeight="1">
      <c r="A101" s="87"/>
      <c r="B101" s="88" t="s">
        <v>119</v>
      </c>
      <c r="C101" s="55" t="s">
        <v>207</v>
      </c>
      <c r="D101" s="89"/>
      <c r="E101" s="137" t="s">
        <v>125</v>
      </c>
      <c r="F101" s="89"/>
      <c r="G101" s="117"/>
      <c r="H101" s="117"/>
      <c r="I101" s="117"/>
      <c r="J101" s="117"/>
      <c r="K101" s="117"/>
      <c r="L101" s="117"/>
      <c r="M101" s="37"/>
      <c r="N101" s="37"/>
      <c r="O101" s="37">
        <v>210</v>
      </c>
      <c r="P101" s="90"/>
      <c r="Q101" s="91"/>
      <c r="R101" s="37">
        <v>7</v>
      </c>
      <c r="S101" s="38"/>
      <c r="T101" s="38"/>
      <c r="U101" s="38">
        <v>120</v>
      </c>
      <c r="V101" s="38"/>
      <c r="W101" s="38"/>
      <c r="X101" s="38">
        <v>4</v>
      </c>
      <c r="Y101" s="40"/>
      <c r="Z101" s="40"/>
      <c r="AA101" s="40">
        <v>360</v>
      </c>
      <c r="AB101" s="40"/>
      <c r="AC101" s="40"/>
      <c r="AD101" s="40">
        <v>12</v>
      </c>
      <c r="AE101" s="92"/>
      <c r="AF101" s="92"/>
      <c r="AG101" s="93">
        <v>60</v>
      </c>
      <c r="AH101" s="93">
        <v>30</v>
      </c>
      <c r="AI101" s="92"/>
      <c r="AJ101" s="93">
        <v>3</v>
      </c>
      <c r="AK101" s="94"/>
      <c r="AL101" s="94"/>
      <c r="AM101" s="94"/>
      <c r="AN101" s="94"/>
      <c r="AO101" s="94"/>
      <c r="AP101" s="94"/>
      <c r="AQ101" s="44">
        <f t="shared" ref="AQ101" si="28">SUM(G101,I101,K101,M101,O101,Q101,S101,U101,W101,Y101,AA101,AC101,AE101,AG101,AI101,AK101,AM101,AO101)</f>
        <v>750</v>
      </c>
      <c r="AR101" s="44">
        <f t="shared" ref="AR101" si="29">SUM(G101:K101,M101:Q101,S101:W101,Y101:AC101,AE101:AI101,AK101:AO101)</f>
        <v>780</v>
      </c>
      <c r="AS101" s="44">
        <f t="shared" ref="AS101" si="30">SUM(L101,R101,X101,AD101,AJ101,AP101)</f>
        <v>26</v>
      </c>
    </row>
    <row r="102" spans="1:51" s="14" customFormat="1" ht="32.25" customHeight="1">
      <c r="A102" s="180" t="s">
        <v>29</v>
      </c>
      <c r="B102" s="181"/>
      <c r="C102" s="95"/>
      <c r="D102" s="95"/>
      <c r="E102" s="95"/>
      <c r="F102" s="95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</row>
    <row r="103" spans="1:51" s="14" customFormat="1" ht="32.25" customHeight="1">
      <c r="A103" s="97"/>
      <c r="B103" s="98" t="s">
        <v>32</v>
      </c>
      <c r="C103" s="95"/>
      <c r="D103" s="95"/>
      <c r="E103" s="95"/>
      <c r="F103" s="95"/>
      <c r="G103" s="99">
        <f t="shared" ref="G103:AS103" si="31">SUM(G24,G62,G81,G101)</f>
        <v>176</v>
      </c>
      <c r="H103" s="99">
        <f t="shared" si="31"/>
        <v>245</v>
      </c>
      <c r="I103" s="99">
        <f t="shared" si="31"/>
        <v>140</v>
      </c>
      <c r="J103" s="99">
        <f t="shared" si="31"/>
        <v>170</v>
      </c>
      <c r="K103" s="99">
        <f t="shared" si="31"/>
        <v>0</v>
      </c>
      <c r="L103" s="99">
        <f t="shared" si="31"/>
        <v>29</v>
      </c>
      <c r="M103" s="99">
        <f t="shared" si="31"/>
        <v>100</v>
      </c>
      <c r="N103" s="99">
        <f t="shared" si="31"/>
        <v>135</v>
      </c>
      <c r="O103" s="99">
        <f t="shared" si="31"/>
        <v>365</v>
      </c>
      <c r="P103" s="99">
        <f t="shared" si="31"/>
        <v>210</v>
      </c>
      <c r="Q103" s="99">
        <f t="shared" si="31"/>
        <v>0</v>
      </c>
      <c r="R103" s="99">
        <f t="shared" si="31"/>
        <v>31</v>
      </c>
      <c r="S103" s="99">
        <f t="shared" si="31"/>
        <v>90</v>
      </c>
      <c r="T103" s="99">
        <f t="shared" si="31"/>
        <v>115</v>
      </c>
      <c r="U103" s="99">
        <f t="shared" si="31"/>
        <v>315</v>
      </c>
      <c r="V103" s="99">
        <f t="shared" si="31"/>
        <v>255</v>
      </c>
      <c r="W103" s="99">
        <f t="shared" si="31"/>
        <v>0</v>
      </c>
      <c r="X103" s="99">
        <f t="shared" si="31"/>
        <v>30</v>
      </c>
      <c r="Y103" s="99">
        <f t="shared" si="31"/>
        <v>50</v>
      </c>
      <c r="Z103" s="99">
        <f t="shared" si="31"/>
        <v>75</v>
      </c>
      <c r="AA103" s="99">
        <f t="shared" si="31"/>
        <v>490</v>
      </c>
      <c r="AB103" s="99">
        <f t="shared" si="31"/>
        <v>195</v>
      </c>
      <c r="AC103" s="99">
        <f t="shared" si="31"/>
        <v>0</v>
      </c>
      <c r="AD103" s="99">
        <f t="shared" si="31"/>
        <v>30</v>
      </c>
      <c r="AE103" s="99">
        <f t="shared" si="31"/>
        <v>120</v>
      </c>
      <c r="AF103" s="99">
        <f t="shared" si="31"/>
        <v>180</v>
      </c>
      <c r="AG103" s="99">
        <f t="shared" si="31"/>
        <v>270</v>
      </c>
      <c r="AH103" s="99">
        <f t="shared" si="31"/>
        <v>270</v>
      </c>
      <c r="AI103" s="99">
        <f t="shared" si="31"/>
        <v>0</v>
      </c>
      <c r="AJ103" s="99">
        <f t="shared" si="31"/>
        <v>33</v>
      </c>
      <c r="AK103" s="99">
        <f t="shared" si="31"/>
        <v>65</v>
      </c>
      <c r="AL103" s="99">
        <f t="shared" si="31"/>
        <v>110</v>
      </c>
      <c r="AM103" s="99">
        <f t="shared" si="31"/>
        <v>190</v>
      </c>
      <c r="AN103" s="99">
        <f t="shared" si="31"/>
        <v>310</v>
      </c>
      <c r="AO103" s="99">
        <f t="shared" si="31"/>
        <v>0</v>
      </c>
      <c r="AP103" s="99">
        <f t="shared" si="31"/>
        <v>27</v>
      </c>
      <c r="AQ103" s="99">
        <f t="shared" si="31"/>
        <v>2371</v>
      </c>
      <c r="AR103" s="99">
        <f t="shared" si="31"/>
        <v>4641</v>
      </c>
      <c r="AS103" s="99">
        <f t="shared" si="31"/>
        <v>180</v>
      </c>
    </row>
    <row r="104" spans="1:51" s="14" customFormat="1" ht="32.25" customHeight="1">
      <c r="A104" s="172" t="s">
        <v>33</v>
      </c>
      <c r="B104" s="173"/>
      <c r="C104" s="44"/>
      <c r="D104" s="95"/>
      <c r="E104" s="95"/>
      <c r="F104" s="95"/>
      <c r="G104" s="96"/>
      <c r="H104" s="96"/>
      <c r="I104" s="96"/>
      <c r="J104" s="96"/>
      <c r="K104" s="96"/>
      <c r="L104" s="96">
        <f>SUM(L24,L62,L81,L101)</f>
        <v>29</v>
      </c>
      <c r="M104" s="96"/>
      <c r="N104" s="96"/>
      <c r="O104" s="96"/>
      <c r="P104" s="96"/>
      <c r="Q104" s="96"/>
      <c r="R104" s="96">
        <f>SUM(R24,R62,R81,R101)</f>
        <v>31</v>
      </c>
      <c r="S104" s="96"/>
      <c r="T104" s="96"/>
      <c r="U104" s="96"/>
      <c r="V104" s="96"/>
      <c r="W104" s="96"/>
      <c r="X104" s="96">
        <f>SUM(X24,X62,X81,X101)</f>
        <v>30</v>
      </c>
      <c r="Y104" s="96"/>
      <c r="Z104" s="96"/>
      <c r="AA104" s="96"/>
      <c r="AB104" s="96"/>
      <c r="AC104" s="96"/>
      <c r="AD104" s="96">
        <f>SUM(AD24,AD62,AD81,AD101)</f>
        <v>30</v>
      </c>
      <c r="AE104" s="96"/>
      <c r="AF104" s="96"/>
      <c r="AG104" s="96"/>
      <c r="AH104" s="96"/>
      <c r="AI104" s="96"/>
      <c r="AJ104" s="96">
        <f>SUM(AJ24,AJ62,AJ81,AJ101)</f>
        <v>33</v>
      </c>
      <c r="AK104" s="96"/>
      <c r="AL104" s="96"/>
      <c r="AM104" s="96"/>
      <c r="AN104" s="96"/>
      <c r="AO104" s="96"/>
      <c r="AP104" s="96">
        <f>SUM(AP24,AP62,AP81,AP101)</f>
        <v>27</v>
      </c>
      <c r="AQ104" s="96"/>
      <c r="AR104" s="96"/>
      <c r="AS104" s="96">
        <f>SUM(L104,R104,X104,AD104,AJ104,AP104)</f>
        <v>180</v>
      </c>
    </row>
    <row r="105" spans="1:51" s="205" customFormat="1" ht="146.25" customHeight="1">
      <c r="A105" s="203" t="s">
        <v>128</v>
      </c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</row>
    <row r="106" spans="1:51" s="109" customFormat="1" ht="131.25" customHeight="1">
      <c r="A106" s="206" t="s">
        <v>209</v>
      </c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8"/>
    </row>
    <row r="107" spans="1:51" s="202" customFormat="1" ht="364.5" customHeight="1">
      <c r="A107" s="201" t="s">
        <v>212</v>
      </c>
    </row>
    <row r="113" spans="1:51" s="7" customFormat="1" ht="32.25" customHeight="1">
      <c r="A113" s="1"/>
      <c r="B113" s="9"/>
      <c r="C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1"/>
      <c r="AU113" s="1"/>
      <c r="AV113" s="1"/>
      <c r="AW113" s="1"/>
      <c r="AX113" s="1"/>
      <c r="AY113" s="1"/>
    </row>
  </sheetData>
  <mergeCells count="35">
    <mergeCell ref="B4:U4"/>
    <mergeCell ref="W4:AG4"/>
    <mergeCell ref="A7:F7"/>
    <mergeCell ref="G7:AD7"/>
    <mergeCell ref="D8:F9"/>
    <mergeCell ref="G8:R8"/>
    <mergeCell ref="S8:AD8"/>
    <mergeCell ref="M9:R9"/>
    <mergeCell ref="B5:AR5"/>
    <mergeCell ref="A104:B104"/>
    <mergeCell ref="A105:XFD105"/>
    <mergeCell ref="A106:AS106"/>
    <mergeCell ref="A63:AS63"/>
    <mergeCell ref="A64:AS64"/>
    <mergeCell ref="A81:B81"/>
    <mergeCell ref="A82:AS82"/>
    <mergeCell ref="A99:B99"/>
    <mergeCell ref="A100:AS100"/>
    <mergeCell ref="A102:B102"/>
    <mergeCell ref="A107:XFD107"/>
    <mergeCell ref="A62:B62"/>
    <mergeCell ref="AQ8:AQ11"/>
    <mergeCell ref="AR8:AR11"/>
    <mergeCell ref="AS8:AS11"/>
    <mergeCell ref="G9:L9"/>
    <mergeCell ref="S9:X9"/>
    <mergeCell ref="Y9:AD9"/>
    <mergeCell ref="AE9:AJ9"/>
    <mergeCell ref="AK9:AP9"/>
    <mergeCell ref="A25:AS25"/>
    <mergeCell ref="AE8:AP8"/>
    <mergeCell ref="A12:AS12"/>
    <mergeCell ref="X15:X16"/>
    <mergeCell ref="AS15:AS16"/>
    <mergeCell ref="A24:B2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28" fitToHeight="0" orientation="landscape" r:id="rId1"/>
  <rowBreaks count="1" manualBreakCount="1">
    <brk id="5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 stopień stacjonarne</vt:lpstr>
      <vt:lpstr>I stopien niestacj.</vt:lpstr>
      <vt:lpstr>'I stopien niestacj.'!Obszar_wydruku</vt:lpstr>
      <vt:lpstr>'I stopień stacjonarne'!Obszar_wydruku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Błaszkiewicz</dc:creator>
  <cp:lastModifiedBy>Beata Niebudek</cp:lastModifiedBy>
  <cp:lastPrinted>2020-02-28T08:53:12Z</cp:lastPrinted>
  <dcterms:created xsi:type="dcterms:W3CDTF">2019-01-10T10:10:10Z</dcterms:created>
  <dcterms:modified xsi:type="dcterms:W3CDTF">2021-06-15T09:56:05Z</dcterms:modified>
</cp:coreProperties>
</file>